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72.16.4.201\080-本部-給付係-共有フォルダ\給付業務用ファイル\低所得者対策（災害含む）\社福軽減\補助金関係\R7年度\②事業所\④_実績報告\HP掲載用（実績報告）\"/>
    </mc:Choice>
  </mc:AlternateContent>
  <xr:revisionPtr revIDLastSave="0" documentId="13_ncr:1_{54304782-6258-440A-A371-3537C5C39FD4}" xr6:coauthVersionLast="36" xr6:coauthVersionMax="36" xr10:uidLastSave="{00000000-0000-0000-0000-000000000000}"/>
  <bookViews>
    <workbookView xWindow="0" yWindow="0" windowWidth="20496" windowHeight="7272" xr2:uid="{00000000-000D-0000-FFFF-FFFF00000000}"/>
  </bookViews>
  <sheets>
    <sheet name="入力手順" sheetId="27" r:id="rId1"/>
    <sheet name="提出鑑" sheetId="24" r:id="rId2"/>
    <sheet name="提出鑑 (記載例)" sheetId="28" r:id="rId3"/>
    <sheet name="様式１（介護福祉施設サービス以外）" sheetId="21" r:id="rId4"/>
    <sheet name="集計" sheetId="26" state="hidden" r:id="rId5"/>
    <sheet name="別紙資料" sheetId="23" r:id="rId6"/>
    <sheet name="別紙資料の記載例" sheetId="20" r:id="rId7"/>
  </sheets>
  <definedNames>
    <definedName name="_xlnm.Print_Area" localSheetId="1">提出鑑!$A$1:$I$39</definedName>
    <definedName name="_xlnm.Print_Area" localSheetId="2">'提出鑑 (記載例)'!$A$1:$I$40</definedName>
    <definedName name="_xlnm.Print_Area" localSheetId="6">別紙資料の記載例!$A$1:$Q$36</definedName>
    <definedName name="_xlnm.Print_Area" localSheetId="3">'様式１（介護福祉施設サービス以外）'!$A$1:$H$58</definedName>
    <definedName name="_xlnm.Print_Titles" localSheetId="5">別紙資料!$1:$4</definedName>
  </definedNames>
  <calcPr calcId="191029"/>
</workbook>
</file>

<file path=xl/calcChain.xml><?xml version="1.0" encoding="utf-8"?>
<calcChain xmlns="http://schemas.openxmlformats.org/spreadsheetml/2006/main">
  <c r="B58" i="21" l="1"/>
  <c r="G19" i="21"/>
  <c r="D53" i="21"/>
  <c r="A17" i="28" l="1"/>
  <c r="A36" i="28" l="1"/>
  <c r="D32" i="28"/>
  <c r="D31" i="28"/>
  <c r="A14" i="28"/>
  <c r="P36" i="23" l="1"/>
  <c r="P35" i="23"/>
  <c r="O35" i="23"/>
  <c r="Q35" i="23"/>
  <c r="O36" i="23"/>
  <c r="Q36" i="23"/>
  <c r="O67" i="23"/>
  <c r="P67" i="23"/>
  <c r="Q67" i="23"/>
  <c r="O68" i="23"/>
  <c r="P68" i="23"/>
  <c r="Q68" i="23"/>
  <c r="N68" i="23"/>
  <c r="N67" i="23"/>
  <c r="N35" i="23"/>
  <c r="T35" i="23" l="1"/>
  <c r="G99" i="23" l="1"/>
  <c r="H99" i="23"/>
  <c r="I99" i="23"/>
  <c r="J99" i="23"/>
  <c r="K99" i="23"/>
  <c r="L99" i="23"/>
  <c r="M99" i="23"/>
  <c r="N99" i="23"/>
  <c r="N101" i="23" s="1"/>
  <c r="O99" i="23"/>
  <c r="O101" i="23" s="1"/>
  <c r="P99" i="23"/>
  <c r="P101" i="23" s="1"/>
  <c r="Q99" i="23"/>
  <c r="Q101" i="23" s="1"/>
  <c r="G100" i="23"/>
  <c r="H100" i="23"/>
  <c r="I100" i="23"/>
  <c r="J100" i="23"/>
  <c r="K100" i="23"/>
  <c r="L100" i="23"/>
  <c r="M100" i="23"/>
  <c r="N100" i="23"/>
  <c r="O100" i="23"/>
  <c r="O102" i="23" s="1"/>
  <c r="P100" i="23"/>
  <c r="P102" i="23" s="1"/>
  <c r="Q100" i="23"/>
  <c r="Q102" i="23" s="1"/>
  <c r="G67" i="23"/>
  <c r="H67" i="23"/>
  <c r="I67" i="23"/>
  <c r="J67" i="23"/>
  <c r="K67" i="23"/>
  <c r="L67" i="23"/>
  <c r="M67" i="23"/>
  <c r="G68" i="23"/>
  <c r="H68" i="23"/>
  <c r="I68" i="23"/>
  <c r="J68" i="23"/>
  <c r="K68" i="23"/>
  <c r="L68" i="23"/>
  <c r="M68" i="23"/>
  <c r="F100" i="23"/>
  <c r="F99" i="23"/>
  <c r="F68" i="23"/>
  <c r="F67" i="23"/>
  <c r="G35" i="23"/>
  <c r="H35" i="23"/>
  <c r="I35" i="23"/>
  <c r="I101" i="23" s="1"/>
  <c r="J35" i="23"/>
  <c r="J101" i="23" s="1"/>
  <c r="K35" i="23"/>
  <c r="L35" i="23"/>
  <c r="M35" i="23"/>
  <c r="M101" i="23" s="1"/>
  <c r="G36" i="23"/>
  <c r="G102" i="23" s="1"/>
  <c r="H36" i="23"/>
  <c r="I36" i="23"/>
  <c r="J36" i="23"/>
  <c r="K36" i="23"/>
  <c r="L36" i="23"/>
  <c r="M36" i="23"/>
  <c r="N36" i="23"/>
  <c r="N102" i="23" s="1"/>
  <c r="F36" i="23"/>
  <c r="F35" i="23"/>
  <c r="K102" i="23" l="1"/>
  <c r="J102" i="23"/>
  <c r="L101" i="23"/>
  <c r="M102" i="23"/>
  <c r="I102" i="23"/>
  <c r="H101" i="23"/>
  <c r="L102" i="23"/>
  <c r="H102" i="23"/>
  <c r="K101" i="23"/>
  <c r="G101" i="23"/>
  <c r="F101" i="23"/>
  <c r="C32" i="21"/>
  <c r="B17" i="21"/>
  <c r="H17" i="21"/>
  <c r="H11" i="21"/>
  <c r="E25" i="21" l="1"/>
  <c r="F36" i="21"/>
  <c r="B25" i="21"/>
  <c r="D25" i="21" s="1"/>
  <c r="F25" i="21" s="1"/>
  <c r="C7" i="27"/>
  <c r="C6" i="27"/>
  <c r="C3" i="27"/>
  <c r="C2" i="27"/>
  <c r="R99" i="23"/>
  <c r="R100" i="23"/>
  <c r="R65" i="23"/>
  <c r="R66" i="23"/>
  <c r="R68" i="23"/>
  <c r="R67" i="23"/>
  <c r="F102" i="23"/>
  <c r="T67" i="23"/>
  <c r="G36" i="21" l="1"/>
  <c r="S99" i="23"/>
  <c r="R98" i="23"/>
  <c r="S97" i="23" s="1"/>
  <c r="R97" i="23"/>
  <c r="R96" i="23"/>
  <c r="S95" i="23" s="1"/>
  <c r="R95" i="23"/>
  <c r="R94" i="23"/>
  <c r="S93" i="23" s="1"/>
  <c r="R93" i="23"/>
  <c r="R92" i="23"/>
  <c r="S91" i="23" s="1"/>
  <c r="R91" i="23"/>
  <c r="R90" i="23"/>
  <c r="S89" i="23" s="1"/>
  <c r="R89" i="23"/>
  <c r="R88" i="23"/>
  <c r="S87" i="23" s="1"/>
  <c r="R87" i="23"/>
  <c r="R86" i="23"/>
  <c r="S85" i="23" s="1"/>
  <c r="R85" i="23"/>
  <c r="R84" i="23"/>
  <c r="S83" i="23" s="1"/>
  <c r="R83" i="23"/>
  <c r="R82" i="23"/>
  <c r="S81" i="23" s="1"/>
  <c r="R81" i="23"/>
  <c r="R80" i="23"/>
  <c r="S79" i="23" s="1"/>
  <c r="R79" i="23"/>
  <c r="R78" i="23"/>
  <c r="S77" i="23" s="1"/>
  <c r="R77" i="23"/>
  <c r="R76" i="23"/>
  <c r="S75" i="23" s="1"/>
  <c r="R75" i="23"/>
  <c r="R74" i="23"/>
  <c r="S73" i="23" s="1"/>
  <c r="R73" i="23"/>
  <c r="R72" i="23"/>
  <c r="S71" i="23" s="1"/>
  <c r="R71" i="23"/>
  <c r="R70" i="23"/>
  <c r="S69" i="23" s="1"/>
  <c r="R69" i="23"/>
  <c r="G6" i="21"/>
  <c r="G3" i="21"/>
  <c r="C2" i="26" l="1"/>
  <c r="A35" i="23" l="1"/>
  <c r="S65" i="23"/>
  <c r="R64" i="23"/>
  <c r="S63" i="23" s="1"/>
  <c r="R63" i="23"/>
  <c r="R62" i="23"/>
  <c r="S61" i="23" s="1"/>
  <c r="R61" i="23"/>
  <c r="R60" i="23"/>
  <c r="S59" i="23" s="1"/>
  <c r="R59" i="23"/>
  <c r="R58" i="23"/>
  <c r="S57" i="23" s="1"/>
  <c r="R57" i="23"/>
  <c r="R56" i="23"/>
  <c r="S55" i="23" s="1"/>
  <c r="R55" i="23"/>
  <c r="R54" i="23"/>
  <c r="S53" i="23" s="1"/>
  <c r="R53" i="23"/>
  <c r="R52" i="23"/>
  <c r="S51" i="23" s="1"/>
  <c r="R51" i="23"/>
  <c r="R50" i="23"/>
  <c r="S49" i="23" s="1"/>
  <c r="R49" i="23"/>
  <c r="R48" i="23"/>
  <c r="S47" i="23" s="1"/>
  <c r="R47" i="23"/>
  <c r="R46" i="23"/>
  <c r="S45" i="23" s="1"/>
  <c r="R45" i="23"/>
  <c r="R44" i="23"/>
  <c r="S43" i="23" s="1"/>
  <c r="R43" i="23"/>
  <c r="R42" i="23"/>
  <c r="S41" i="23" s="1"/>
  <c r="R41" i="23"/>
  <c r="R40" i="23"/>
  <c r="S39" i="23" s="1"/>
  <c r="R39" i="23"/>
  <c r="R38" i="23"/>
  <c r="S37" i="23" s="1"/>
  <c r="R37" i="23"/>
  <c r="D21" i="26"/>
  <c r="F21" i="26" s="1"/>
  <c r="G21" i="26" s="1"/>
  <c r="D22" i="26"/>
  <c r="F22" i="26" s="1"/>
  <c r="G22" i="26" s="1"/>
  <c r="D23" i="26"/>
  <c r="F23" i="26" s="1"/>
  <c r="G23" i="26" s="1"/>
  <c r="D24" i="26"/>
  <c r="F24" i="26" s="1"/>
  <c r="G24" i="26" s="1"/>
  <c r="D25" i="26"/>
  <c r="F25" i="26" s="1"/>
  <c r="G25" i="26" s="1"/>
  <c r="D26" i="26"/>
  <c r="F26" i="26" s="1"/>
  <c r="G26" i="26" s="1"/>
  <c r="D27" i="26"/>
  <c r="F27" i="26" s="1"/>
  <c r="G27" i="26" s="1"/>
  <c r="D29" i="26"/>
  <c r="F29" i="26" s="1"/>
  <c r="G29" i="26" s="1"/>
  <c r="D30" i="26"/>
  <c r="F30" i="26" s="1"/>
  <c r="G30" i="26" s="1"/>
  <c r="D32" i="26"/>
  <c r="F32" i="26" s="1"/>
  <c r="G32" i="26" s="1"/>
  <c r="D34" i="26"/>
  <c r="F34" i="26" s="1"/>
  <c r="G34" i="26" s="1"/>
  <c r="S67" i="23"/>
  <c r="D6" i="26"/>
  <c r="D9" i="26"/>
  <c r="D11" i="26"/>
  <c r="D13" i="26"/>
  <c r="F13" i="26" s="1"/>
  <c r="G13" i="26" s="1"/>
  <c r="D14" i="26"/>
  <c r="F14" i="26" s="1"/>
  <c r="G14" i="26" s="1"/>
  <c r="D15" i="26"/>
  <c r="F15" i="26" s="1"/>
  <c r="G15" i="26" s="1"/>
  <c r="D16" i="26"/>
  <c r="F16" i="26" s="1"/>
  <c r="G16" i="26" s="1"/>
  <c r="D17" i="26"/>
  <c r="F17" i="26" s="1"/>
  <c r="D18" i="26"/>
  <c r="F18" i="26" s="1"/>
  <c r="G18" i="26" s="1"/>
  <c r="D19" i="26"/>
  <c r="F19" i="26" s="1"/>
  <c r="G19" i="26" s="1"/>
  <c r="D20" i="26"/>
  <c r="F20" i="26" s="1"/>
  <c r="G20" i="26" s="1"/>
  <c r="R5" i="23"/>
  <c r="C26" i="26"/>
  <c r="C27" i="26"/>
  <c r="C28" i="26"/>
  <c r="C29" i="26"/>
  <c r="C30" i="26"/>
  <c r="C31" i="26"/>
  <c r="C32" i="26"/>
  <c r="C33" i="26"/>
  <c r="C34" i="26"/>
  <c r="C3" i="26"/>
  <c r="C4" i="26"/>
  <c r="C5" i="26"/>
  <c r="C6" i="26"/>
  <c r="C7" i="26"/>
  <c r="C8" i="26"/>
  <c r="C9" i="26"/>
  <c r="C10" i="26"/>
  <c r="C11" i="26"/>
  <c r="C12" i="26"/>
  <c r="C13" i="26"/>
  <c r="C14" i="26"/>
  <c r="C15" i="26"/>
  <c r="C16" i="26"/>
  <c r="C17" i="26"/>
  <c r="C18" i="26"/>
  <c r="C19" i="26"/>
  <c r="C20" i="26"/>
  <c r="C21" i="26"/>
  <c r="C22" i="26"/>
  <c r="C23" i="26"/>
  <c r="C24" i="26"/>
  <c r="C25" i="26"/>
  <c r="R34" i="23"/>
  <c r="S33" i="23" s="1"/>
  <c r="R33" i="23"/>
  <c r="R32" i="23"/>
  <c r="S31" i="23" s="1"/>
  <c r="R31" i="23"/>
  <c r="R30" i="23"/>
  <c r="S29" i="23" s="1"/>
  <c r="R29" i="23"/>
  <c r="R28" i="23"/>
  <c r="S27" i="23" s="1"/>
  <c r="R27" i="23"/>
  <c r="R26" i="23"/>
  <c r="S25" i="23" s="1"/>
  <c r="D33" i="26" s="1"/>
  <c r="F33" i="26" s="1"/>
  <c r="R25" i="23"/>
  <c r="R24" i="23"/>
  <c r="S23" i="23" s="1"/>
  <c r="D28" i="26" s="1"/>
  <c r="F28" i="26" s="1"/>
  <c r="R23" i="23"/>
  <c r="R22" i="23"/>
  <c r="S21" i="23" s="1"/>
  <c r="R21" i="23"/>
  <c r="R20" i="23"/>
  <c r="S19" i="23" s="1"/>
  <c r="R19" i="23"/>
  <c r="R18" i="23"/>
  <c r="S17" i="23" s="1"/>
  <c r="R17" i="23"/>
  <c r="R16" i="23"/>
  <c r="S15" i="23" s="1"/>
  <c r="D12" i="26" s="1"/>
  <c r="F12" i="26" s="1"/>
  <c r="R15" i="23"/>
  <c r="R14" i="23"/>
  <c r="S13" i="23" s="1"/>
  <c r="D7" i="26" s="1"/>
  <c r="F7" i="26" s="1"/>
  <c r="R13" i="23"/>
  <c r="R12" i="23"/>
  <c r="S11" i="23" s="1"/>
  <c r="D8" i="26" s="1"/>
  <c r="F8" i="26" s="1"/>
  <c r="R11" i="23"/>
  <c r="R10" i="23"/>
  <c r="S9" i="23" s="1"/>
  <c r="D5" i="26" s="1"/>
  <c r="F5" i="26" s="1"/>
  <c r="R9" i="23"/>
  <c r="R8" i="23"/>
  <c r="S7" i="23" s="1"/>
  <c r="D31" i="26" s="1"/>
  <c r="F31" i="26" s="1"/>
  <c r="R7" i="23"/>
  <c r="N1" i="23"/>
  <c r="R6" i="23"/>
  <c r="S5" i="23" s="1"/>
  <c r="D2" i="26" s="1"/>
  <c r="F2" i="26" s="1"/>
  <c r="Q35" i="20"/>
  <c r="Q36" i="20"/>
  <c r="Q5" i="20"/>
  <c r="Q6" i="20"/>
  <c r="Q23" i="20"/>
  <c r="Q24" i="20"/>
  <c r="D4" i="26" l="1"/>
  <c r="H4" i="26" s="1"/>
  <c r="D10" i="26"/>
  <c r="F10" i="26" s="1"/>
  <c r="D3" i="26"/>
  <c r="H3" i="26" s="1"/>
  <c r="R36" i="23"/>
  <c r="S36" i="23" s="1"/>
  <c r="R101" i="23"/>
  <c r="C5" i="27" s="1"/>
  <c r="R35" i="23"/>
  <c r="R102" i="23"/>
  <c r="S101" i="23" s="1"/>
  <c r="F6" i="26"/>
  <c r="G6" i="26" s="1"/>
  <c r="F11" i="26"/>
  <c r="G11" i="26" s="1"/>
  <c r="F9" i="26"/>
  <c r="G9" i="26" s="1"/>
  <c r="H2" i="26"/>
  <c r="H31" i="26"/>
  <c r="H5" i="26"/>
  <c r="H8" i="26"/>
  <c r="H7" i="26"/>
  <c r="H12" i="26"/>
  <c r="H28" i="26"/>
  <c r="H33" i="26"/>
  <c r="H19" i="26"/>
  <c r="H17" i="26"/>
  <c r="H15" i="26"/>
  <c r="H13" i="26"/>
  <c r="H6" i="26"/>
  <c r="H34" i="26"/>
  <c r="H30" i="26"/>
  <c r="H27" i="26"/>
  <c r="H25" i="26"/>
  <c r="H23" i="26"/>
  <c r="H21" i="26"/>
  <c r="H20" i="26"/>
  <c r="H18" i="26"/>
  <c r="H16" i="26"/>
  <c r="H14" i="26"/>
  <c r="H11" i="26"/>
  <c r="H9" i="26"/>
  <c r="H32" i="26"/>
  <c r="H29" i="26"/>
  <c r="H26" i="26"/>
  <c r="H24" i="26"/>
  <c r="H22" i="26"/>
  <c r="F4" i="26" l="1"/>
  <c r="G4" i="26" s="1"/>
  <c r="H10" i="26"/>
  <c r="C8" i="27"/>
  <c r="F3" i="26"/>
  <c r="G3" i="26" s="1"/>
  <c r="G17" i="26"/>
  <c r="C4" i="27"/>
  <c r="G8" i="26"/>
  <c r="G2" i="26"/>
  <c r="G5" i="26"/>
  <c r="G31" i="26"/>
  <c r="G7" i="26"/>
  <c r="G33" i="26"/>
  <c r="G12" i="26"/>
  <c r="G28" i="26"/>
  <c r="G10" i="26" l="1"/>
  <c r="J20" i="26" s="1"/>
  <c r="J34" i="26" l="1"/>
  <c r="J9" i="26"/>
  <c r="B44" i="21" s="1"/>
  <c r="D44" i="21" s="1"/>
  <c r="F44" i="21" s="1"/>
  <c r="J10" i="26"/>
  <c r="B45" i="21" s="1"/>
  <c r="D45" i="21" s="1"/>
  <c r="F45" i="21" s="1"/>
  <c r="J19" i="26"/>
  <c r="J32" i="26"/>
  <c r="J12" i="26"/>
  <c r="B47" i="21" s="1"/>
  <c r="C47" i="21" s="1"/>
  <c r="J33" i="26"/>
  <c r="J8" i="26"/>
  <c r="B43" i="21" s="1"/>
  <c r="D43" i="21" s="1"/>
  <c r="F43" i="21" s="1"/>
  <c r="J30" i="26"/>
  <c r="J5" i="26"/>
  <c r="B40" i="21" s="1"/>
  <c r="D40" i="21" s="1"/>
  <c r="F40" i="21" s="1"/>
  <c r="J4" i="26"/>
  <c r="B39" i="21" s="1"/>
  <c r="D39" i="21" s="1"/>
  <c r="F39" i="21" s="1"/>
  <c r="J28" i="26"/>
  <c r="J2" i="26"/>
  <c r="B37" i="21" s="1"/>
  <c r="D37" i="21" s="1"/>
  <c r="F37" i="21" s="1"/>
  <c r="J31" i="26"/>
  <c r="J3" i="26"/>
  <c r="B38" i="21" s="1"/>
  <c r="D38" i="21" s="1"/>
  <c r="F38" i="21" s="1"/>
  <c r="J29" i="26"/>
  <c r="J17" i="26"/>
  <c r="J26" i="26"/>
  <c r="J6" i="26"/>
  <c r="B41" i="21" s="1"/>
  <c r="C41" i="21" s="1"/>
  <c r="J7" i="26"/>
  <c r="B42" i="21" s="1"/>
  <c r="D42" i="21" s="1"/>
  <c r="F42" i="21" s="1"/>
  <c r="J18" i="26"/>
  <c r="J27" i="26"/>
  <c r="J15" i="26"/>
  <c r="B50" i="21" s="1"/>
  <c r="C50" i="21" s="1"/>
  <c r="J24" i="26"/>
  <c r="J21" i="26"/>
  <c r="J16" i="26"/>
  <c r="B51" i="21" s="1"/>
  <c r="C51" i="21" s="1"/>
  <c r="J25" i="26"/>
  <c r="J13" i="26"/>
  <c r="B48" i="21" s="1"/>
  <c r="C48" i="21" s="1"/>
  <c r="J22" i="26"/>
  <c r="J14" i="26"/>
  <c r="B49" i="21" s="1"/>
  <c r="C49" i="21" s="1"/>
  <c r="J23" i="26"/>
  <c r="J11" i="26"/>
  <c r="B46" i="21" s="1"/>
  <c r="C46" i="21" s="1"/>
  <c r="C39" i="21" l="1"/>
  <c r="C45" i="21"/>
  <c r="C40" i="21"/>
  <c r="C44" i="21"/>
  <c r="D41" i="21"/>
  <c r="F41" i="21" s="1"/>
  <c r="D50" i="21"/>
  <c r="F50" i="21" s="1"/>
  <c r="C42" i="21"/>
  <c r="D48" i="21"/>
  <c r="F48" i="21" s="1"/>
  <c r="D51" i="21"/>
  <c r="F51" i="21" s="1"/>
  <c r="C38" i="21"/>
  <c r="D46" i="21"/>
  <c r="F46" i="21" s="1"/>
  <c r="C43" i="21"/>
  <c r="C37" i="21"/>
  <c r="D47" i="21"/>
  <c r="F47" i="21" s="1"/>
  <c r="D49" i="21"/>
  <c r="F49" i="21" s="1"/>
  <c r="G50" i="21"/>
  <c r="G39" i="21"/>
  <c r="G45" i="21"/>
  <c r="G40" i="21"/>
  <c r="G44" i="21"/>
  <c r="G42" i="21"/>
  <c r="G43" i="21"/>
  <c r="G38" i="21"/>
  <c r="C52" i="21" l="1"/>
  <c r="D19" i="21" s="1"/>
  <c r="G48" i="21"/>
  <c r="G51" i="21"/>
  <c r="G41" i="21"/>
  <c r="G46" i="21"/>
  <c r="G47" i="21"/>
  <c r="G49" i="21"/>
  <c r="G37" i="21"/>
  <c r="F52" i="21"/>
  <c r="E26" i="24" l="1"/>
  <c r="G5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G3" authorId="0" shapeId="0" xr:uid="{00000000-0006-0000-0100-000001000000}">
      <text>
        <r>
          <rPr>
            <b/>
            <sz val="9"/>
            <color indexed="81"/>
            <rFont val="ＭＳ Ｐゴシック"/>
            <family val="3"/>
            <charset val="128"/>
          </rPr>
          <t>申請日を入力</t>
        </r>
      </text>
    </comment>
    <comment ref="G7" authorId="0" shapeId="0" xr:uid="{00000000-0006-0000-0100-000002000000}">
      <text>
        <r>
          <rPr>
            <b/>
            <sz val="9"/>
            <color indexed="81"/>
            <rFont val="ＭＳ Ｐゴシック"/>
            <family val="3"/>
            <charset val="128"/>
          </rPr>
          <t>入力すると色が消えます。</t>
        </r>
      </text>
    </comment>
    <comment ref="J10" authorId="0" shapeId="0" xr:uid="{00000000-0006-0000-0100-000003000000}">
      <text>
        <r>
          <rPr>
            <b/>
            <sz val="9"/>
            <color indexed="81"/>
            <rFont val="ＭＳ Ｐゴシック"/>
            <family val="3"/>
            <charset val="128"/>
          </rPr>
          <t>入力終了後に押下</t>
        </r>
        <r>
          <rPr>
            <sz val="9"/>
            <color indexed="81"/>
            <rFont val="ＭＳ Ｐゴシック"/>
            <family val="3"/>
            <charset val="128"/>
          </rPr>
          <t xml:space="preserve">
</t>
        </r>
      </text>
    </comment>
    <comment ref="E26" authorId="0" shapeId="0" xr:uid="{3BAB535E-32A6-44FD-AA03-34386998468F}">
      <text>
        <r>
          <rPr>
            <b/>
            <sz val="9"/>
            <color indexed="81"/>
            <rFont val="ＭＳ Ｐゴシック"/>
            <family val="3"/>
            <charset val="128"/>
          </rPr>
          <t>様式2から自動反映</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G8" authorId="0" shapeId="0" xr:uid="{00000000-0006-0000-0200-000002000000}">
      <text>
        <r>
          <rPr>
            <b/>
            <sz val="9"/>
            <color indexed="81"/>
            <rFont val="ＭＳ Ｐゴシック"/>
            <family val="3"/>
            <charset val="128"/>
          </rPr>
          <t>入力すると色が消えます。</t>
        </r>
      </text>
    </comment>
    <comment ref="E27" authorId="0" shapeId="0" xr:uid="{E9BC969A-DAB7-4E3B-BDDA-8C88F20809BC}">
      <text>
        <r>
          <rPr>
            <b/>
            <sz val="9"/>
            <color indexed="81"/>
            <rFont val="ＭＳ Ｐゴシック"/>
            <family val="3"/>
            <charset val="128"/>
          </rPr>
          <t>補助金交付決定通知書（様式第１１号）の補助金の額を記入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B11" authorId="0" shapeId="0" xr:uid="{00000000-0006-0000-0300-000001000000}">
      <text>
        <r>
          <rPr>
            <b/>
            <sz val="9"/>
            <color indexed="81"/>
            <rFont val="ＭＳ Ｐゴシック"/>
            <family val="3"/>
            <charset val="128"/>
          </rPr>
          <t>リストから選択</t>
        </r>
        <r>
          <rPr>
            <sz val="9"/>
            <color indexed="81"/>
            <rFont val="ＭＳ Ｐゴシック"/>
            <family val="3"/>
            <charset val="128"/>
          </rPr>
          <t xml:space="preserve">
</t>
        </r>
      </text>
    </comment>
    <comment ref="D11" authorId="0" shapeId="0" xr:uid="{00000000-0006-0000-0300-000002000000}">
      <text>
        <r>
          <rPr>
            <b/>
            <sz val="9"/>
            <color indexed="81"/>
            <rFont val="ＭＳ Ｐゴシック"/>
            <family val="3"/>
            <charset val="128"/>
          </rPr>
          <t>利用者数（実人数）</t>
        </r>
      </text>
    </comment>
    <comment ref="J11" authorId="0" shapeId="0" xr:uid="{00000000-0006-0000-0300-000003000000}">
      <text>
        <r>
          <rPr>
            <b/>
            <sz val="9"/>
            <color indexed="81"/>
            <rFont val="ＭＳ Ｐゴシック"/>
            <family val="3"/>
            <charset val="128"/>
          </rPr>
          <t>入力終了後に押下</t>
        </r>
      </text>
    </comment>
    <comment ref="E15" authorId="0" shapeId="0" xr:uid="{00000000-0006-0000-0300-000004000000}">
      <text>
        <r>
          <rPr>
            <b/>
            <sz val="9"/>
            <color indexed="81"/>
            <rFont val="ＭＳ Ｐゴシック"/>
            <family val="3"/>
            <charset val="128"/>
          </rPr>
          <t>軽減額の合計</t>
        </r>
        <r>
          <rPr>
            <sz val="9"/>
            <color indexed="81"/>
            <rFont val="ＭＳ Ｐゴシック"/>
            <family val="3"/>
            <charset val="128"/>
          </rPr>
          <t xml:space="preserve">
</t>
        </r>
      </text>
    </comment>
    <comment ref="D17" authorId="0" shapeId="0" xr:uid="{00000000-0006-0000-0300-000005000000}">
      <text>
        <r>
          <rPr>
            <b/>
            <sz val="9"/>
            <color indexed="81"/>
            <rFont val="ＭＳ Ｐゴシック"/>
            <family val="3"/>
            <charset val="128"/>
          </rPr>
          <t>利用者数（実人数）</t>
        </r>
      </text>
    </comment>
    <comment ref="J17" authorId="0" shapeId="0" xr:uid="{00000000-0006-0000-0300-000006000000}">
      <text>
        <r>
          <rPr>
            <b/>
            <sz val="9"/>
            <color indexed="81"/>
            <rFont val="ＭＳ Ｐゴシック"/>
            <family val="3"/>
            <charset val="128"/>
          </rPr>
          <t>入力終了後に押下</t>
        </r>
      </text>
    </comment>
    <comment ref="D19" authorId="0" shapeId="0" xr:uid="{00000000-0006-0000-0300-000007000000}">
      <text>
        <r>
          <rPr>
            <b/>
            <sz val="9"/>
            <color indexed="81"/>
            <rFont val="ＭＳ Ｐゴシック"/>
            <family val="3"/>
            <charset val="128"/>
          </rPr>
          <t>数値が一致すれば表示されません。</t>
        </r>
      </text>
    </comment>
    <comment ref="G19" authorId="0" shapeId="0" xr:uid="{00000000-0006-0000-0300-000008000000}">
      <text>
        <r>
          <rPr>
            <b/>
            <sz val="9"/>
            <color indexed="81"/>
            <rFont val="ＭＳ Ｐゴシック"/>
            <family val="3"/>
            <charset val="128"/>
          </rPr>
          <t>数値が一致すれば表示されません。</t>
        </r>
      </text>
    </comment>
    <comment ref="C36" authorId="0" shapeId="0" xr:uid="{00000000-0006-0000-0300-000009000000}">
      <text>
        <r>
          <rPr>
            <b/>
            <sz val="9"/>
            <color indexed="81"/>
            <rFont val="ＭＳ Ｐゴシック"/>
            <family val="3"/>
            <charset val="128"/>
          </rPr>
          <t>広域連合外分について合計人数を入力</t>
        </r>
      </text>
    </comment>
    <comment ref="D36" authorId="0" shapeId="0" xr:uid="{00000000-0006-0000-0300-00000A000000}">
      <text>
        <r>
          <rPr>
            <b/>
            <sz val="9"/>
            <color indexed="81"/>
            <rFont val="ＭＳ Ｐゴシック"/>
            <family val="3"/>
            <charset val="128"/>
          </rPr>
          <t>広域連合外分について合計額を入力</t>
        </r>
        <r>
          <rPr>
            <sz val="9"/>
            <color indexed="81"/>
            <rFont val="ＭＳ Ｐゴシック"/>
            <family val="3"/>
            <charset val="128"/>
          </rPr>
          <t xml:space="preserve">
</t>
        </r>
      </text>
    </comment>
    <comment ref="J36" authorId="0" shapeId="0" xr:uid="{00000000-0006-0000-0300-00000B000000}">
      <text>
        <r>
          <rPr>
            <b/>
            <sz val="9"/>
            <color indexed="81"/>
            <rFont val="ＭＳ Ｐゴシック"/>
            <family val="3"/>
            <charset val="128"/>
          </rPr>
          <t>入力終了後に押下</t>
        </r>
      </text>
    </comment>
    <comment ref="B37" authorId="0" shapeId="0" xr:uid="{00000000-0006-0000-0300-00000C000000}">
      <text>
        <r>
          <rPr>
            <b/>
            <sz val="9"/>
            <color indexed="81"/>
            <rFont val="ＭＳ Ｐゴシック"/>
            <family val="3"/>
            <charset val="128"/>
          </rPr>
          <t>「別紙資料」から自動反映</t>
        </r>
      </text>
    </comment>
    <comment ref="G52" authorId="0" shapeId="0" xr:uid="{00000000-0006-0000-0300-00000D000000}">
      <text>
        <r>
          <rPr>
            <b/>
            <sz val="9"/>
            <color indexed="81"/>
            <rFont val="ＭＳ Ｐゴシック"/>
            <family val="3"/>
            <charset val="128"/>
          </rPr>
          <t>端数処理の関係上、「4」の補助所要額と一致しない場合がある。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B2" authorId="0" shapeId="0" xr:uid="{00000000-0006-0000-0500-000001000000}">
      <text>
        <r>
          <rPr>
            <b/>
            <sz val="9"/>
            <color indexed="81"/>
            <rFont val="ＭＳ Ｐゴシック"/>
            <family val="3"/>
            <charset val="128"/>
          </rPr>
          <t>広域連合内被保険者について入力</t>
        </r>
        <r>
          <rPr>
            <sz val="9"/>
            <color indexed="81"/>
            <rFont val="ＭＳ Ｐゴシック"/>
            <family val="3"/>
            <charset val="128"/>
          </rPr>
          <t xml:space="preserve">
</t>
        </r>
      </text>
    </comment>
    <comment ref="F2" authorId="0" shapeId="0" xr:uid="{00000000-0006-0000-0500-000002000000}">
      <text>
        <r>
          <rPr>
            <b/>
            <sz val="9"/>
            <color indexed="81"/>
            <rFont val="ＭＳ Ｐゴシック"/>
            <family val="3"/>
            <charset val="128"/>
          </rPr>
          <t>4月～12月実績額</t>
        </r>
      </text>
    </comment>
    <comment ref="U2" authorId="0" shapeId="0" xr:uid="{00000000-0006-0000-0500-000003000000}">
      <text>
        <r>
          <rPr>
            <b/>
            <sz val="9"/>
            <color indexed="81"/>
            <rFont val="ＭＳ Ｐゴシック"/>
            <family val="3"/>
            <charset val="128"/>
          </rPr>
          <t>入力終了後に押下</t>
        </r>
        <r>
          <rPr>
            <sz val="9"/>
            <color indexed="81"/>
            <rFont val="ＭＳ Ｐゴシック"/>
            <family val="3"/>
            <charset val="128"/>
          </rPr>
          <t xml:space="preserve">
</t>
        </r>
      </text>
    </comment>
  </commentList>
</comments>
</file>

<file path=xl/sharedStrings.xml><?xml version="1.0" encoding="utf-8"?>
<sst xmlns="http://schemas.openxmlformats.org/spreadsheetml/2006/main" count="297" uniqueCount="212">
  <si>
    <t>③×（ｃ）</t>
    <phoneticPr fontId="2"/>
  </si>
  <si>
    <t>（a）</t>
    <phoneticPr fontId="2"/>
  </si>
  <si>
    <t>（単位：円）</t>
  </si>
  <si>
    <t xml:space="preserve">  ５．市町村別・利用者負担の軽減総額及び補助所要額　　　　　　　　      </t>
    <rPh sb="4" eb="7">
      <t>シチョウソン</t>
    </rPh>
    <rPh sb="7" eb="8">
      <t>ベツ</t>
    </rPh>
    <rPh sb="9" eb="12">
      <t>リヨウシャ</t>
    </rPh>
    <rPh sb="12" eb="14">
      <t>フタン</t>
    </rPh>
    <rPh sb="15" eb="17">
      <t>ケイゲン</t>
    </rPh>
    <rPh sb="17" eb="19">
      <t>ソウガク</t>
    </rPh>
    <rPh sb="19" eb="20">
      <t>オヨ</t>
    </rPh>
    <rPh sb="21" eb="23">
      <t>ホジョ</t>
    </rPh>
    <rPh sb="23" eb="25">
      <t>ショヨウ</t>
    </rPh>
    <rPh sb="25" eb="26">
      <t>ガク</t>
    </rPh>
    <phoneticPr fontId="2"/>
  </si>
  <si>
    <t>６月</t>
  </si>
  <si>
    <t>７月</t>
  </si>
  <si>
    <t>８月</t>
  </si>
  <si>
    <t>９月</t>
  </si>
  <si>
    <t>１０月</t>
  </si>
  <si>
    <t>１１月</t>
  </si>
  <si>
    <t>１２月</t>
  </si>
  <si>
    <t>２月</t>
  </si>
  <si>
    <t>３月</t>
  </si>
  <si>
    <t>別紙資料</t>
    <rPh sb="0" eb="2">
      <t>ベッシ</t>
    </rPh>
    <rPh sb="2" eb="4">
      <t>シリョウ</t>
    </rPh>
    <phoneticPr fontId="2"/>
  </si>
  <si>
    <t>事業所名</t>
    <rPh sb="0" eb="2">
      <t>ジギョウ</t>
    </rPh>
    <rPh sb="2" eb="3">
      <t>ショ</t>
    </rPh>
    <rPh sb="3" eb="4">
      <t>メイ</t>
    </rPh>
    <phoneticPr fontId="2"/>
  </si>
  <si>
    <t>》</t>
    <phoneticPr fontId="2"/>
  </si>
  <si>
    <t>被保険者番号</t>
    <rPh sb="0" eb="4">
      <t>ヒホケンシャ</t>
    </rPh>
    <rPh sb="4" eb="6">
      <t>バンゴウ</t>
    </rPh>
    <phoneticPr fontId="2"/>
  </si>
  <si>
    <t>利用者氏名</t>
    <rPh sb="0" eb="3">
      <t>リヨウシャ</t>
    </rPh>
    <rPh sb="3" eb="5">
      <t>シメイ</t>
    </rPh>
    <phoneticPr fontId="2"/>
  </si>
  <si>
    <t>５月</t>
    <rPh sb="0" eb="2">
      <t>５ガツ</t>
    </rPh>
    <phoneticPr fontId="2"/>
  </si>
  <si>
    <t>１月</t>
    <rPh sb="0" eb="2">
      <t>１ガツ</t>
    </rPh>
    <phoneticPr fontId="2"/>
  </si>
  <si>
    <t>計</t>
    <rPh sb="0" eb="1">
      <t>ケイ</t>
    </rPh>
    <phoneticPr fontId="2"/>
  </si>
  <si>
    <t>利用額</t>
    <rPh sb="0" eb="2">
      <t>リヨウ</t>
    </rPh>
    <rPh sb="2" eb="3">
      <t>ガク</t>
    </rPh>
    <phoneticPr fontId="2"/>
  </si>
  <si>
    <t>減額した額</t>
    <rPh sb="0" eb="2">
      <t>ゲンガク</t>
    </rPh>
    <rPh sb="4" eb="5">
      <t>ガク</t>
    </rPh>
    <phoneticPr fontId="2"/>
  </si>
  <si>
    <t>合計</t>
    <rPh sb="0" eb="2">
      <t>ゴウケイ</t>
    </rPh>
    <phoneticPr fontId="2"/>
  </si>
  <si>
    <t>　１．利用者負担の軽減措置の実施期間</t>
    <rPh sb="3" eb="6">
      <t>リヨウシャ</t>
    </rPh>
    <rPh sb="6" eb="8">
      <t>フタン</t>
    </rPh>
    <rPh sb="9" eb="11">
      <t>ケイゲン</t>
    </rPh>
    <rPh sb="11" eb="13">
      <t>ソチ</t>
    </rPh>
    <rPh sb="14" eb="16">
      <t>ジッシ</t>
    </rPh>
    <rPh sb="16" eb="18">
      <t>キカン</t>
    </rPh>
    <phoneticPr fontId="2"/>
  </si>
  <si>
    <t>法人名</t>
    <rPh sb="0" eb="1">
      <t>ホウ</t>
    </rPh>
    <rPh sb="1" eb="3">
      <t>ジンメイ</t>
    </rPh>
    <phoneticPr fontId="2"/>
  </si>
  <si>
    <t>事業所名</t>
    <rPh sb="0" eb="3">
      <t>ジギョウショ</t>
    </rPh>
    <rPh sb="3" eb="4">
      <t>メイ</t>
    </rPh>
    <phoneticPr fontId="2"/>
  </si>
  <si>
    <t>　２．利用者負担の収入総額（軽減対象者及び軽減対象者以外の者に係る総収入額）</t>
    <rPh sb="3" eb="6">
      <t>リヨウシャ</t>
    </rPh>
    <rPh sb="6" eb="8">
      <t>フタン</t>
    </rPh>
    <rPh sb="9" eb="11">
      <t>シュウニュウ</t>
    </rPh>
    <rPh sb="11" eb="13">
      <t>ソウガク</t>
    </rPh>
    <rPh sb="14" eb="16">
      <t>ケイゲン</t>
    </rPh>
    <rPh sb="16" eb="19">
      <t>タイショウシャ</t>
    </rPh>
    <rPh sb="19" eb="20">
      <t>オヨ</t>
    </rPh>
    <rPh sb="21" eb="23">
      <t>ケイゲン</t>
    </rPh>
    <rPh sb="23" eb="26">
      <t>タイショウシャ</t>
    </rPh>
    <rPh sb="26" eb="28">
      <t>イガイ</t>
    </rPh>
    <rPh sb="29" eb="30">
      <t>モノ</t>
    </rPh>
    <rPh sb="31" eb="32">
      <t>カカワ</t>
    </rPh>
    <rPh sb="33" eb="34">
      <t>ソウ</t>
    </rPh>
    <rPh sb="34" eb="36">
      <t>シュウニュウ</t>
    </rPh>
    <rPh sb="36" eb="37">
      <t>ガク</t>
    </rPh>
    <phoneticPr fontId="2"/>
  </si>
  <si>
    <t>（単位：円）</t>
    <rPh sb="1" eb="3">
      <t>タンイ</t>
    </rPh>
    <rPh sb="4" eb="5">
      <t>エン</t>
    </rPh>
    <phoneticPr fontId="2"/>
  </si>
  <si>
    <t>利用者数</t>
    <rPh sb="0" eb="3">
      <t>リヨウシャ</t>
    </rPh>
    <rPh sb="3" eb="4">
      <t>スウ</t>
    </rPh>
    <phoneticPr fontId="2"/>
  </si>
  <si>
    <t>利用者負担収入総額</t>
    <rPh sb="0" eb="3">
      <t>リヨウシャ</t>
    </rPh>
    <rPh sb="3" eb="5">
      <t>フタン</t>
    </rPh>
    <rPh sb="5" eb="7">
      <t>シュウニュウ</t>
    </rPh>
    <rPh sb="7" eb="9">
      <t>ソウガク</t>
    </rPh>
    <phoneticPr fontId="2"/>
  </si>
  <si>
    <t>（人）</t>
    <rPh sb="1" eb="2">
      <t>ヒト</t>
    </rPh>
    <phoneticPr fontId="2"/>
  </si>
  <si>
    <t>介護費</t>
    <rPh sb="0" eb="2">
      <t>カイゴ</t>
    </rPh>
    <rPh sb="2" eb="3">
      <t>ヒ</t>
    </rPh>
    <phoneticPr fontId="2"/>
  </si>
  <si>
    <t>居住費（滞在費）</t>
    <rPh sb="0" eb="2">
      <t>キョジュウ</t>
    </rPh>
    <rPh sb="2" eb="3">
      <t>ヒ</t>
    </rPh>
    <rPh sb="4" eb="7">
      <t>タイザイヒ</t>
    </rPh>
    <phoneticPr fontId="2"/>
  </si>
  <si>
    <t>食費</t>
    <rPh sb="0" eb="2">
      <t>ショクヒ</t>
    </rPh>
    <phoneticPr fontId="2"/>
  </si>
  <si>
    <t>　３．利用者負担の軽減総額</t>
    <rPh sb="3" eb="6">
      <t>リヨウシャ</t>
    </rPh>
    <rPh sb="6" eb="8">
      <t>フタン</t>
    </rPh>
    <rPh sb="9" eb="11">
      <t>ケイゲン</t>
    </rPh>
    <rPh sb="11" eb="13">
      <t>ソウガク</t>
    </rPh>
    <phoneticPr fontId="2"/>
  </si>
  <si>
    <t>軽減対象者数</t>
    <rPh sb="0" eb="2">
      <t>ケイゲン</t>
    </rPh>
    <rPh sb="2" eb="5">
      <t>タイショウシャ</t>
    </rPh>
    <rPh sb="5" eb="6">
      <t>スウ</t>
    </rPh>
    <phoneticPr fontId="2"/>
  </si>
  <si>
    <t>　４．補助所要額</t>
    <rPh sb="3" eb="5">
      <t>ホジョ</t>
    </rPh>
    <rPh sb="5" eb="7">
      <t>ショヨウ</t>
    </rPh>
    <rPh sb="7" eb="8">
      <t>ガク</t>
    </rPh>
    <phoneticPr fontId="2"/>
  </si>
  <si>
    <t>本来受領すべき利用</t>
    <rPh sb="0" eb="2">
      <t>ホンライ</t>
    </rPh>
    <rPh sb="2" eb="4">
      <t>ジュリョウ</t>
    </rPh>
    <rPh sb="7" eb="9">
      <t>リヨウ</t>
    </rPh>
    <phoneticPr fontId="2"/>
  </si>
  <si>
    <t>軽減総額</t>
    <rPh sb="0" eb="2">
      <t>ケイゲン</t>
    </rPh>
    <rPh sb="2" eb="4">
      <t>ソウガク</t>
    </rPh>
    <phoneticPr fontId="2"/>
  </si>
  <si>
    <t>補助所要額</t>
    <rPh sb="0" eb="2">
      <t>ホジョ</t>
    </rPh>
    <rPh sb="2" eb="4">
      <t>ショヨウ</t>
    </rPh>
    <rPh sb="4" eb="5">
      <t>ガク</t>
    </rPh>
    <phoneticPr fontId="2"/>
  </si>
  <si>
    <t>者負担収入①＋②</t>
    <rPh sb="0" eb="1">
      <t>シャ</t>
    </rPh>
    <rPh sb="1" eb="3">
      <t>フタン</t>
    </rPh>
    <rPh sb="3" eb="5">
      <t>シュウニュウ</t>
    </rPh>
    <phoneticPr fontId="2"/>
  </si>
  <si>
    <t>②と同額</t>
    <rPh sb="2" eb="4">
      <t>ドウガク</t>
    </rPh>
    <phoneticPr fontId="2"/>
  </si>
  <si>
    <t>市町村名</t>
    <rPh sb="0" eb="3">
      <t>シチョウソン</t>
    </rPh>
    <rPh sb="3" eb="4">
      <t>メイ</t>
    </rPh>
    <phoneticPr fontId="2"/>
  </si>
  <si>
    <t>軽減対象者数（人）</t>
    <rPh sb="0" eb="2">
      <t>ケイゲン</t>
    </rPh>
    <rPh sb="2" eb="5">
      <t>タイショウシャ</t>
    </rPh>
    <rPh sb="5" eb="6">
      <t>スウ</t>
    </rPh>
    <rPh sb="7" eb="8">
      <t>ヒト</t>
    </rPh>
    <phoneticPr fontId="2"/>
  </si>
  <si>
    <t>（a）の割合（a）／（ｂ）</t>
    <rPh sb="4" eb="6">
      <t>ワリアイ</t>
    </rPh>
    <phoneticPr fontId="2"/>
  </si>
  <si>
    <t>《 デイサービスセンター△△</t>
    <phoneticPr fontId="2"/>
  </si>
  <si>
    <t>□□ □□</t>
    <phoneticPr fontId="2"/>
  </si>
  <si>
    <t>×× ××</t>
    <phoneticPr fontId="2"/>
  </si>
  <si>
    <t>利用者負担段階</t>
    <rPh sb="0" eb="3">
      <t>リヨウシャ</t>
    </rPh>
    <rPh sb="3" eb="5">
      <t>フタン</t>
    </rPh>
    <rPh sb="5" eb="7">
      <t>ダンカイ</t>
    </rPh>
    <phoneticPr fontId="2"/>
  </si>
  <si>
    <t>第２段階</t>
    <rPh sb="0" eb="1">
      <t>ダイ</t>
    </rPh>
    <rPh sb="2" eb="4">
      <t>ダンカイ</t>
    </rPh>
    <phoneticPr fontId="2"/>
  </si>
  <si>
    <t>第１段階</t>
    <rPh sb="0" eb="1">
      <t>ダイ</t>
    </rPh>
    <rPh sb="2" eb="4">
      <t>ダンカイ</t>
    </rPh>
    <phoneticPr fontId="2"/>
  </si>
  <si>
    <t xml:space="preserve">  福岡県介護保険広域連合長  様</t>
  </si>
  <si>
    <t>記</t>
  </si>
  <si>
    <t xml:space="preserve">３．補助事業の期間         </t>
    <phoneticPr fontId="2"/>
  </si>
  <si>
    <t xml:space="preserve">         </t>
    <phoneticPr fontId="2"/>
  </si>
  <si>
    <t>￥</t>
    <phoneticPr fontId="2"/>
  </si>
  <si>
    <t>４月</t>
    <rPh sb="1" eb="2">
      <t>ガツ</t>
    </rPh>
    <phoneticPr fontId="2"/>
  </si>
  <si>
    <t>市町村名</t>
  </si>
  <si>
    <t>403410</t>
  </si>
  <si>
    <t>宇美町</t>
  </si>
  <si>
    <t>403428</t>
  </si>
  <si>
    <t>篠栗町</t>
  </si>
  <si>
    <t>403436</t>
  </si>
  <si>
    <t>志免町</t>
  </si>
  <si>
    <t>403444</t>
  </si>
  <si>
    <t>須惠町</t>
  </si>
  <si>
    <t>403451</t>
  </si>
  <si>
    <t>新宮町</t>
  </si>
  <si>
    <t>403485</t>
  </si>
  <si>
    <t>久山町</t>
  </si>
  <si>
    <t>403816</t>
  </si>
  <si>
    <t>芦屋町</t>
  </si>
  <si>
    <t>403824</t>
  </si>
  <si>
    <t>水巻町</t>
  </si>
  <si>
    <t>403832</t>
  </si>
  <si>
    <t>岡垣町</t>
  </si>
  <si>
    <t>403840</t>
  </si>
  <si>
    <t>遠賀町</t>
  </si>
  <si>
    <t>402263</t>
  </si>
  <si>
    <t>宮若市</t>
  </si>
  <si>
    <t>404012</t>
  </si>
  <si>
    <t>小竹町</t>
  </si>
  <si>
    <t>404020</t>
  </si>
  <si>
    <t>鞍手町</t>
  </si>
  <si>
    <t>404475</t>
  </si>
  <si>
    <t>筑前町</t>
  </si>
  <si>
    <t>404483</t>
  </si>
  <si>
    <t>東峰村</t>
  </si>
  <si>
    <t>405035</t>
  </si>
  <si>
    <t>大刀洗町</t>
  </si>
  <si>
    <t>402255</t>
  </si>
  <si>
    <t>うきは市</t>
  </si>
  <si>
    <t>402073</t>
  </si>
  <si>
    <t>柳川市</t>
  </si>
  <si>
    <t>405225</t>
  </si>
  <si>
    <t>大木町</t>
  </si>
  <si>
    <t>405449</t>
  </si>
  <si>
    <t>広川町</t>
  </si>
  <si>
    <t>402065</t>
  </si>
  <si>
    <t>田川市</t>
  </si>
  <si>
    <t>404210</t>
  </si>
  <si>
    <t>桂川町</t>
  </si>
  <si>
    <t>406017</t>
  </si>
  <si>
    <t>香春町</t>
  </si>
  <si>
    <t>406025</t>
  </si>
  <si>
    <t>添田町</t>
  </si>
  <si>
    <t>406041</t>
  </si>
  <si>
    <t>糸田町</t>
  </si>
  <si>
    <t>406058</t>
  </si>
  <si>
    <t>川崎町</t>
  </si>
  <si>
    <t>406082</t>
  </si>
  <si>
    <t>大任町</t>
  </si>
  <si>
    <t>406090</t>
  </si>
  <si>
    <t>赤村</t>
  </si>
  <si>
    <t>406108</t>
  </si>
  <si>
    <t>福智町</t>
  </si>
  <si>
    <t>402149</t>
  </si>
  <si>
    <t>豊前市</t>
  </si>
  <si>
    <t>406421</t>
  </si>
  <si>
    <t>吉富町</t>
  </si>
  <si>
    <t>406462</t>
  </si>
  <si>
    <t>上毛町</t>
  </si>
  <si>
    <t>406470</t>
  </si>
  <si>
    <t>築上町</t>
  </si>
  <si>
    <t xml:space="preserve">事業所名《 </t>
    <rPh sb="0" eb="2">
      <t>ジギョウ</t>
    </rPh>
    <rPh sb="2" eb="3">
      <t>ショ</t>
    </rPh>
    <rPh sb="3" eb="4">
      <t>メイ</t>
    </rPh>
    <phoneticPr fontId="2"/>
  </si>
  <si>
    <t>利用者
負担段階</t>
    <rPh sb="0" eb="3">
      <t>リヨウシャ</t>
    </rPh>
    <rPh sb="4" eb="6">
      <t>フタン</t>
    </rPh>
    <rPh sb="6" eb="8">
      <t>ダンカイ</t>
    </rPh>
    <phoneticPr fontId="2"/>
  </si>
  <si>
    <t>対象者数</t>
    <rPh sb="0" eb="3">
      <t>タイショウシャ</t>
    </rPh>
    <rPh sb="3" eb="4">
      <t>カズ</t>
    </rPh>
    <phoneticPr fontId="2"/>
  </si>
  <si>
    <t>保険者番号</t>
    <phoneticPr fontId="2"/>
  </si>
  <si>
    <t>軽減額</t>
    <rPh sb="0" eb="2">
      <t>ケイゲン</t>
    </rPh>
    <rPh sb="2" eb="3">
      <t>ガク</t>
    </rPh>
    <phoneticPr fontId="2"/>
  </si>
  <si>
    <t>合　　計</t>
    <rPh sb="0" eb="1">
      <t>ゴウ</t>
    </rPh>
    <rPh sb="3" eb="4">
      <t>ケイ</t>
    </rPh>
    <phoneticPr fontId="2"/>
  </si>
  <si>
    <t>広域連合以外</t>
    <rPh sb="0" eb="2">
      <t>コウイキ</t>
    </rPh>
    <rPh sb="2" eb="4">
      <t>レンゴウ</t>
    </rPh>
    <rPh sb="4" eb="6">
      <t>イガイ</t>
    </rPh>
    <phoneticPr fontId="2"/>
  </si>
  <si>
    <t>所在地</t>
    <rPh sb="0" eb="3">
      <t>ショザイチ</t>
    </rPh>
    <phoneticPr fontId="2"/>
  </si>
  <si>
    <t>法人名</t>
    <rPh sb="0" eb="2">
      <t>ホウジン</t>
    </rPh>
    <rPh sb="2" eb="3">
      <t>メイ</t>
    </rPh>
    <phoneticPr fontId="2"/>
  </si>
  <si>
    <t>代表者</t>
    <rPh sb="0" eb="3">
      <t>ダイヒョウシャ</t>
    </rPh>
    <phoneticPr fontId="2"/>
  </si>
  <si>
    <t>事業所名</t>
    <rPh sb="0" eb="3">
      <t>ジギョウショ</t>
    </rPh>
    <rPh sb="3" eb="4">
      <t>メイ</t>
    </rPh>
    <phoneticPr fontId="2"/>
  </si>
  <si>
    <t>から</t>
    <phoneticPr fontId="2"/>
  </si>
  <si>
    <t>まで</t>
    <phoneticPr fontId="2"/>
  </si>
  <si>
    <t>①</t>
    <phoneticPr fontId="2"/>
  </si>
  <si>
    <t>法人名等の入力</t>
    <rPh sb="0" eb="2">
      <t>ホウジン</t>
    </rPh>
    <rPh sb="2" eb="3">
      <t>メイ</t>
    </rPh>
    <rPh sb="3" eb="4">
      <t>トウ</t>
    </rPh>
    <rPh sb="5" eb="7">
      <t>ニュウリョク</t>
    </rPh>
    <phoneticPr fontId="2"/>
  </si>
  <si>
    <t>利用者負担の軽減総額</t>
    <phoneticPr fontId="2"/>
  </si>
  <si>
    <t>⑤</t>
    <phoneticPr fontId="2"/>
  </si>
  <si>
    <t>⑥</t>
    <phoneticPr fontId="2"/>
  </si>
  <si>
    <t>入力終了</t>
    <rPh sb="0" eb="2">
      <t>ニュウリョク</t>
    </rPh>
    <rPh sb="2" eb="4">
      <t>シュウリョウ</t>
    </rPh>
    <phoneticPr fontId="2"/>
  </si>
  <si>
    <t>次の入力項目</t>
    <rPh sb="0" eb="1">
      <t>ツギ</t>
    </rPh>
    <rPh sb="2" eb="4">
      <t>ニュウリョク</t>
    </rPh>
    <rPh sb="4" eb="6">
      <t>コウモク</t>
    </rPh>
    <phoneticPr fontId="2"/>
  </si>
  <si>
    <t>A町</t>
    <rPh sb="1" eb="2">
      <t>マチ</t>
    </rPh>
    <phoneticPr fontId="2"/>
  </si>
  <si>
    <t>B市</t>
    <rPh sb="1" eb="2">
      <t>シ</t>
    </rPh>
    <phoneticPr fontId="2"/>
  </si>
  <si>
    <t>←色の部分のみ入力してください（入力すると色は表示されません。）</t>
    <rPh sb="1" eb="2">
      <t>イロ</t>
    </rPh>
    <rPh sb="3" eb="5">
      <t>ブブン</t>
    </rPh>
    <rPh sb="7" eb="9">
      <t>ニュウリョク</t>
    </rPh>
    <rPh sb="16" eb="18">
      <t>ニュウリョク</t>
    </rPh>
    <rPh sb="21" eb="22">
      <t>イロ</t>
    </rPh>
    <rPh sb="23" eb="25">
      <t>ヒョウジ</t>
    </rPh>
    <phoneticPr fontId="2"/>
  </si>
  <si>
    <t>16～30計</t>
    <phoneticPr fontId="2"/>
  </si>
  <si>
    <t>31～45計</t>
    <phoneticPr fontId="2"/>
  </si>
  <si>
    <t>順位</t>
    <rPh sb="0" eb="2">
      <t>ジュンイ</t>
    </rPh>
    <phoneticPr fontId="2"/>
  </si>
  <si>
    <t>市町村名</t>
    <rPh sb="0" eb="3">
      <t>シチョウソン</t>
    </rPh>
    <rPh sb="3" eb="4">
      <t>メイ</t>
    </rPh>
    <phoneticPr fontId="2"/>
  </si>
  <si>
    <t>状態</t>
    <rPh sb="0" eb="2">
      <t>ジョウタイ</t>
    </rPh>
    <phoneticPr fontId="2"/>
  </si>
  <si>
    <t>入力箇所</t>
    <rPh sb="0" eb="2">
      <t>ニュウリョク</t>
    </rPh>
    <rPh sb="2" eb="4">
      <t>カショ</t>
    </rPh>
    <phoneticPr fontId="2"/>
  </si>
  <si>
    <t>広域連合以外分の利用者負担軽減総額</t>
    <rPh sb="0" eb="2">
      <t>コウイキ</t>
    </rPh>
    <rPh sb="2" eb="4">
      <t>レンゴウ</t>
    </rPh>
    <rPh sb="4" eb="6">
      <t>イガイ</t>
    </rPh>
    <rPh sb="6" eb="7">
      <t>ブン</t>
    </rPh>
    <phoneticPr fontId="2"/>
  </si>
  <si>
    <t>提出年月日の入力</t>
    <rPh sb="0" eb="2">
      <t>テイシュツ</t>
    </rPh>
    <rPh sb="2" eb="5">
      <t>ネンガッピ</t>
    </rPh>
    <rPh sb="6" eb="8">
      <t>ニュウリョク</t>
    </rPh>
    <phoneticPr fontId="2"/>
  </si>
  <si>
    <t>入力
終了</t>
    <rPh sb="0" eb="2">
      <t>ニュウリョク</t>
    </rPh>
    <rPh sb="3" eb="5">
      <t>シュウリョウ</t>
    </rPh>
    <phoneticPr fontId="2"/>
  </si>
  <si>
    <t>サービス名</t>
    <rPh sb="4" eb="5">
      <t>メイ</t>
    </rPh>
    <phoneticPr fontId="2"/>
  </si>
  <si>
    <t>（A）</t>
    <phoneticPr fontId="2"/>
  </si>
  <si>
    <t>合計　①</t>
    <rPh sb="0" eb="2">
      <t>ゴウケイ</t>
    </rPh>
    <phoneticPr fontId="2"/>
  </si>
  <si>
    <t>合計　②</t>
    <rPh sb="0" eb="2">
      <t>ゴウケイ</t>
    </rPh>
    <phoneticPr fontId="2"/>
  </si>
  <si>
    <t>（A）の１％</t>
    <phoneticPr fontId="2"/>
  </si>
  <si>
    <t>（A）×１／１００</t>
    <phoneticPr fontId="2"/>
  </si>
  <si>
    <t>（B）</t>
    <phoneticPr fontId="2"/>
  </si>
  <si>
    <t>（C）</t>
    <phoneticPr fontId="2"/>
  </si>
  <si>
    <t>（CーB）×１／２</t>
    <phoneticPr fontId="2"/>
  </si>
  <si>
    <t>③</t>
    <phoneticPr fontId="2"/>
  </si>
  <si>
    <t>（小数第３位まで）</t>
    <rPh sb="1" eb="3">
      <t>ショウスウ</t>
    </rPh>
    <rPh sb="3" eb="4">
      <t>ダイ</t>
    </rPh>
    <rPh sb="5" eb="6">
      <t>イ</t>
    </rPh>
    <phoneticPr fontId="2"/>
  </si>
  <si>
    <t>（ｃ）</t>
    <phoneticPr fontId="2"/>
  </si>
  <si>
    <t>サービスの種類</t>
    <phoneticPr fontId="2"/>
  </si>
  <si>
    <t>訪問介護</t>
    <rPh sb="0" eb="2">
      <t>ホウモン</t>
    </rPh>
    <rPh sb="2" eb="4">
      <t>カイゴ</t>
    </rPh>
    <phoneticPr fontId="2"/>
  </si>
  <si>
    <t>通所介護</t>
    <rPh sb="0" eb="2">
      <t>ツウショ</t>
    </rPh>
    <rPh sb="2" eb="4">
      <t>カイゴ</t>
    </rPh>
    <phoneticPr fontId="2"/>
  </si>
  <si>
    <t>短期入所生活介護</t>
    <rPh sb="0" eb="2">
      <t>タンキ</t>
    </rPh>
    <rPh sb="2" eb="4">
      <t>ニュウショ</t>
    </rPh>
    <rPh sb="4" eb="6">
      <t>セイカツ</t>
    </rPh>
    <rPh sb="6" eb="8">
      <t>カイゴ</t>
    </rPh>
    <phoneticPr fontId="2"/>
  </si>
  <si>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2"/>
  </si>
  <si>
    <t>夜間対応型訪問介護</t>
    <rPh sb="0" eb="2">
      <t>ヤカン</t>
    </rPh>
    <rPh sb="2" eb="5">
      <t>タイオウガタ</t>
    </rPh>
    <rPh sb="5" eb="7">
      <t>ホウモン</t>
    </rPh>
    <rPh sb="7" eb="9">
      <t>カイゴ</t>
    </rPh>
    <phoneticPr fontId="2"/>
  </si>
  <si>
    <t>地域密着型通所介護</t>
    <rPh sb="0" eb="2">
      <t>チイキ</t>
    </rPh>
    <rPh sb="2" eb="5">
      <t>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</si>
  <si>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</si>
  <si>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</si>
  <si>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</si>
  <si>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複合型サービス</t>
    <rPh sb="0" eb="2">
      <t>フクゴウ</t>
    </rPh>
    <rPh sb="2" eb="3">
      <t>ガタ</t>
    </rPh>
    <phoneticPr fontId="2"/>
  </si>
  <si>
    <t>第一号訪問事業のうち介護予防訪問介護に相当する事業</t>
    <rPh sb="0" eb="1">
      <t>ダイ</t>
    </rPh>
    <rPh sb="1" eb="2">
      <t>イチ</t>
    </rPh>
    <rPh sb="2" eb="3">
      <t>ゴウ</t>
    </rPh>
    <rPh sb="3" eb="5">
      <t>ホウモン</t>
    </rPh>
    <rPh sb="5" eb="7">
      <t>ジギョウ</t>
    </rPh>
    <rPh sb="10" eb="12">
      <t>カイゴ</t>
    </rPh>
    <rPh sb="12" eb="14">
      <t>ヨボウ</t>
    </rPh>
    <rPh sb="14" eb="16">
      <t>ホウモン</t>
    </rPh>
    <rPh sb="16" eb="18">
      <t>カイゴ</t>
    </rPh>
    <rPh sb="19" eb="21">
      <t>ソウトウ</t>
    </rPh>
    <rPh sb="23" eb="25">
      <t>ジギョウ</t>
    </rPh>
    <phoneticPr fontId="2"/>
  </si>
  <si>
    <t>第一号通所事業のうち介護予防通所介護に相当する事業</t>
    <rPh sb="0" eb="1">
      <t>ダイ</t>
    </rPh>
    <rPh sb="1" eb="2">
      <t>イチ</t>
    </rPh>
    <rPh sb="2" eb="3">
      <t>ゴウ</t>
    </rPh>
    <rPh sb="3" eb="5">
      <t>ツウショ</t>
    </rPh>
    <rPh sb="5" eb="7">
      <t>ジギョウ</t>
    </rPh>
    <rPh sb="10" eb="12">
      <t>カイゴ</t>
    </rPh>
    <rPh sb="12" eb="14">
      <t>ヨボウ</t>
    </rPh>
    <rPh sb="14" eb="16">
      <t>ツウショ</t>
    </rPh>
    <rPh sb="16" eb="18">
      <t>カイゴ</t>
    </rPh>
    <rPh sb="19" eb="21">
      <t>ソウトウ</t>
    </rPh>
    <rPh sb="23" eb="25">
      <t>ジギョウ</t>
    </rPh>
    <phoneticPr fontId="2"/>
  </si>
  <si>
    <t>サービス種類の選択・利用者負担の収入総額</t>
    <phoneticPr fontId="2"/>
  </si>
  <si>
    <t>②</t>
    <phoneticPr fontId="2"/>
  </si>
  <si>
    <t>③</t>
    <phoneticPr fontId="2"/>
  </si>
  <si>
    <t>④</t>
    <phoneticPr fontId="2"/>
  </si>
  <si>
    <t>（介護福祉施設サービス以外）</t>
  </si>
  <si>
    <t>４．添付書類</t>
    <phoneticPr fontId="2"/>
  </si>
  <si>
    <t>１月</t>
  </si>
  <si>
    <t>補　助　金　精　算　書</t>
    <rPh sb="0" eb="1">
      <t>ホ</t>
    </rPh>
    <rPh sb="2" eb="3">
      <t>スケ</t>
    </rPh>
    <rPh sb="4" eb="5">
      <t>キン</t>
    </rPh>
    <rPh sb="6" eb="7">
      <t>セイ</t>
    </rPh>
    <rPh sb="8" eb="9">
      <t>サン</t>
    </rPh>
    <rPh sb="10" eb="11">
      <t>ショ</t>
    </rPh>
    <phoneticPr fontId="2"/>
  </si>
  <si>
    <t>広域連合補助所要額</t>
    <rPh sb="0" eb="2">
      <t>コウイキ</t>
    </rPh>
    <rPh sb="2" eb="4">
      <t>レンゴウ</t>
    </rPh>
    <rPh sb="4" eb="6">
      <t>ホジョ</t>
    </rPh>
    <rPh sb="6" eb="8">
      <t>ショヨウ</t>
    </rPh>
    <rPh sb="8" eb="9">
      <t>ガク</t>
    </rPh>
    <phoneticPr fontId="2"/>
  </si>
  <si>
    <t>（ｄ）</t>
    <phoneticPr fontId="2"/>
  </si>
  <si>
    <t>１．補助事業の名称    社会福祉法人等利用者負担軽減措置事業</t>
    <rPh sb="19" eb="20">
      <t>トウ</t>
    </rPh>
    <rPh sb="25" eb="27">
      <t>ケイゲン</t>
    </rPh>
    <phoneticPr fontId="2"/>
  </si>
  <si>
    <t>１．補助事業の名称    社会福祉法人等利用者負担軽減措置事業</t>
    <rPh sb="19" eb="20">
      <t>トウ</t>
    </rPh>
    <rPh sb="25" eb="27">
      <t>ケイゲン</t>
    </rPh>
    <phoneticPr fontId="2"/>
  </si>
  <si>
    <t xml:space="preserve">  （１）社会福祉法人利用者負担減額措置事業補助金精算書（別紙）</t>
    <rPh sb="29" eb="31">
      <t>ベッシ</t>
    </rPh>
    <phoneticPr fontId="2"/>
  </si>
  <si>
    <t>別紙（介護福祉施設サービス以外）</t>
    <rPh sb="0" eb="2">
      <t>ベッシ</t>
    </rPh>
    <rPh sb="3" eb="5">
      <t>カイゴ</t>
    </rPh>
    <rPh sb="5" eb="7">
      <t>フクシ</t>
    </rPh>
    <rPh sb="7" eb="9">
      <t>シセツ</t>
    </rPh>
    <rPh sb="13" eb="15">
      <t>イガイ</t>
    </rPh>
    <phoneticPr fontId="2"/>
  </si>
  <si>
    <t>（ｄ）補助所要額</t>
    <rPh sb="3" eb="5">
      <t>ホジョ</t>
    </rPh>
    <rPh sb="5" eb="7">
      <t>ショヨウ</t>
    </rPh>
    <rPh sb="7" eb="8">
      <t>ガク</t>
    </rPh>
    <phoneticPr fontId="2"/>
  </si>
  <si>
    <t>別紙</t>
    <rPh sb="0" eb="2">
      <t>ベッシ</t>
    </rPh>
    <phoneticPr fontId="2"/>
  </si>
  <si>
    <t xml:space="preserve"> 様式第13号（第18条関係）</t>
    <phoneticPr fontId="2"/>
  </si>
  <si>
    <t>￥</t>
    <phoneticPr fontId="15"/>
  </si>
  <si>
    <t>利用者負担軽減総額</t>
    <rPh sb="0" eb="3">
      <t>リヨウシャ</t>
    </rPh>
    <rPh sb="3" eb="5">
      <t>フタン</t>
    </rPh>
    <rPh sb="5" eb="7">
      <t>ケイゲン</t>
    </rPh>
    <rPh sb="7" eb="9">
      <t>ソウガク</t>
    </rPh>
    <phoneticPr fontId="2"/>
  </si>
  <si>
    <t xml:space="preserve">   　（１）補助所要額</t>
    <rPh sb="7" eb="9">
      <t>ホジョ</t>
    </rPh>
    <rPh sb="9" eb="11">
      <t>ショヨウ</t>
    </rPh>
    <rPh sb="11" eb="12">
      <t>ガク</t>
    </rPh>
    <phoneticPr fontId="2"/>
  </si>
  <si>
    <t>２．補助所要額</t>
    <rPh sb="4" eb="6">
      <t>ショヨウ</t>
    </rPh>
    <rPh sb="6" eb="7">
      <t>ガク</t>
    </rPh>
    <phoneticPr fontId="2"/>
  </si>
  <si>
    <t xml:space="preserve">  （１）社会福祉法人等利用者負担軽減措置事業補助金収支計算書（別紙）</t>
    <rPh sb="11" eb="12">
      <t>トウ</t>
    </rPh>
    <rPh sb="17" eb="19">
      <t>ケイゲン</t>
    </rPh>
    <rPh sb="26" eb="28">
      <t>シュウシ</t>
    </rPh>
    <rPh sb="28" eb="31">
      <t>ケイサンショ</t>
    </rPh>
    <rPh sb="32" eb="34">
      <t>ベッシ</t>
    </rPh>
    <phoneticPr fontId="2"/>
  </si>
  <si>
    <t xml:space="preserve"> 様式第１３号（第１８条関係）</t>
    <phoneticPr fontId="2"/>
  </si>
  <si>
    <t>２．補助所要額</t>
    <rPh sb="4" eb="7">
      <t>ショヨウガク</t>
    </rPh>
    <phoneticPr fontId="2"/>
  </si>
  <si>
    <t xml:space="preserve">  【記載例】</t>
    <rPh sb="3" eb="5">
      <t>キサイ</t>
    </rPh>
    <rPh sb="5" eb="6">
      <t>レイ</t>
    </rPh>
    <phoneticPr fontId="2"/>
  </si>
  <si>
    <t>（ｂ）</t>
    <phoneticPr fontId="2"/>
  </si>
  <si>
    <t>令和７年度  社会福祉法人等利用者負担軽減措置事業補助金実績報告書</t>
    <rPh sb="0" eb="2">
      <t>レイワ</t>
    </rPh>
    <rPh sb="13" eb="14">
      <t>トウ</t>
    </rPh>
    <rPh sb="19" eb="21">
      <t>ケイゲン</t>
    </rPh>
    <phoneticPr fontId="2"/>
  </si>
  <si>
    <t xml:space="preserve">  （２）令和７年度本部会計事業活動収支計算書</t>
    <rPh sb="5" eb="7">
      <t>レイワ</t>
    </rPh>
    <phoneticPr fontId="2"/>
  </si>
  <si>
    <t>令和７年４月～令和８年３月</t>
    <rPh sb="0" eb="1">
      <t>レイ</t>
    </rPh>
    <rPh sb="1" eb="2">
      <t>ワ</t>
    </rPh>
    <rPh sb="3" eb="4">
      <t>ネン</t>
    </rPh>
    <rPh sb="5" eb="6">
      <t>ガツ</t>
    </rPh>
    <rPh sb="7" eb="9">
      <t>レイワ</t>
    </rPh>
    <rPh sb="10" eb="11">
      <t>ネン</t>
    </rPh>
    <rPh sb="12" eb="13">
      <t>ガツ</t>
    </rPh>
    <phoneticPr fontId="2"/>
  </si>
  <si>
    <t>　令和８年３月４日付７福介連給第123号で補助金交付決定の通知を受けた上記の事業が完了したので、福岡県介護保険広域連合介護保険利用者負担金の社会福祉法人等による軽減措置に対する助成事業補助金交付要綱第18条の規定により、下記のとおり関係書類を添えて報告します。</t>
    <rPh sb="1" eb="3">
      <t>レイワ</t>
    </rPh>
    <rPh sb="76" eb="77">
      <t>ナド</t>
    </rPh>
    <rPh sb="80" eb="82">
      <t>ケイゲン</t>
    </rPh>
    <rPh sb="110" eb="112">
      <t>カキ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</si>
</sst>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000_);[Red]\(#,##0.000\)"/>
    <numFmt numFmtId="179" formatCode="0000000000"/>
    <numFmt numFmtId="180" formatCode="[$-411]ggge&quot;年&quot;m&quot;月&quot;d&quot;日&quot;;@"/>
    <numFmt numFmtId="181" formatCode="0.00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u/>
      <sz val="11"/>
      <name val="ＭＳ Ｐゴシック"/>
      <family val="3"/>
      <charset val="128"/>
    </font>
    <font>
      <sz val="10"/>
      <name val="ＭＳ Ｐゴシック"/>
      <family val="3"/>
      <charset val="128"/>
    </font>
    <font>
      <sz val="9"/>
      <color indexed="9"/>
      <name val="ＭＳ Ｐゴシック"/>
      <family val="3"/>
      <charset val="128"/>
    </font>
    <font>
      <sz val="11"/>
      <color indexed="8"/>
      <name val="ＭＳ Ｐゴシック"/>
      <family val="3"/>
      <charset val="128"/>
    </font>
    <font>
      <sz val="11"/>
      <color rgb="FFFF0000"/>
      <name val="ＭＳ Ｐゴシック"/>
      <family val="3"/>
      <charset val="128"/>
    </font>
    <font>
      <b/>
      <sz val="11"/>
      <color rgb="FFFF0000"/>
      <name val="ＭＳ Ｐゴシック"/>
      <family val="3"/>
      <charset val="128"/>
    </font>
    <font>
      <sz val="9"/>
      <color indexed="81"/>
      <name val="ＭＳ Ｐゴシック"/>
      <family val="3"/>
      <charset val="128"/>
    </font>
    <font>
      <b/>
      <sz val="9"/>
      <color indexed="81"/>
      <name val="ＭＳ Ｐゴシック"/>
      <family val="3"/>
      <charset val="128"/>
    </font>
    <font>
      <u/>
      <sz val="11"/>
      <color theme="10"/>
      <name val="ＭＳ Ｐゴシック"/>
      <family val="3"/>
      <charset val="128"/>
    </font>
    <font>
      <sz val="10.5"/>
      <name val="ＭＳ 明朝"/>
      <family val="1"/>
      <charset val="128"/>
    </font>
    <font>
      <sz val="6"/>
      <name val="ＭＳ 明朝"/>
      <family val="1"/>
      <charset val="128"/>
    </font>
    <font>
      <sz val="22"/>
      <name val="ＭＳ 明朝"/>
      <family val="1"/>
      <charset val="128"/>
    </font>
    <font>
      <sz val="11"/>
      <name val="ＭＳ 明朝"/>
      <family val="1"/>
      <charset val="128"/>
    </font>
    <font>
      <sz val="11"/>
      <color theme="0" tint="-0.1499984740745262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s>
  <fills count="8">
    <fill>
      <patternFill patternType="none"/>
    </fill>
    <fill>
      <patternFill patternType="gray125"/>
    </fill>
    <fill>
      <patternFill patternType="solid">
        <fgColor indexed="22"/>
        <bgColor indexed="0"/>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style="medium">
        <color auto="1"/>
      </left>
      <right style="medium">
        <color auto="1"/>
      </right>
      <top style="medium">
        <color auto="1"/>
      </top>
      <bottom style="medium">
        <color auto="1"/>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8" fillId="0" borderId="0"/>
    <xf numFmtId="0" fontId="13" fillId="0" borderId="0" applyNumberFormat="0" applyFill="0" applyBorder="0" applyAlignment="0" applyProtection="0"/>
    <xf numFmtId="0" fontId="14" fillId="0" borderId="0"/>
    <xf numFmtId="0" fontId="14" fillId="0" borderId="0"/>
  </cellStyleXfs>
  <cellXfs count="311">
    <xf numFmtId="0" fontId="0" fillId="0" borderId="0" xfId="0"/>
    <xf numFmtId="0" fontId="0" fillId="0" borderId="0" xfId="0" applyAlignment="1">
      <alignment horizontal="right"/>
    </xf>
    <xf numFmtId="0" fontId="0" fillId="0" borderId="5" xfId="0" applyBorder="1" applyAlignment="1">
      <alignment horizontal="center" vertical="center"/>
    </xf>
    <xf numFmtId="0" fontId="0" fillId="0" borderId="0" xfId="0" applyAlignment="1">
      <alignment horizontal="center" vertical="center"/>
    </xf>
    <xf numFmtId="0" fontId="6" fillId="0" borderId="0" xfId="0" applyFont="1"/>
    <xf numFmtId="0" fontId="10" fillId="0" borderId="3" xfId="0" applyFont="1" applyBorder="1" applyAlignment="1">
      <alignment horizontal="center" vertical="center"/>
    </xf>
    <xf numFmtId="0" fontId="0" fillId="0" borderId="0" xfId="0" applyFont="1" applyProtection="1"/>
    <xf numFmtId="0" fontId="4" fillId="0" borderId="0" xfId="0" applyFont="1" applyProtection="1"/>
    <xf numFmtId="0" fontId="4" fillId="3" borderId="0" xfId="0" applyFont="1" applyFill="1" applyProtection="1"/>
    <xf numFmtId="0" fontId="4" fillId="0" borderId="0" xfId="0" applyFont="1" applyAlignment="1" applyProtection="1">
      <alignment horizontal="left"/>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xf>
    <xf numFmtId="0" fontId="4" fillId="0" borderId="0" xfId="0" applyFont="1" applyAlignment="1" applyProtection="1">
      <alignment horizontal="right"/>
    </xf>
    <xf numFmtId="0" fontId="4" fillId="4" borderId="0" xfId="0" applyFont="1" applyFill="1" applyAlignment="1" applyProtection="1">
      <alignment horizontal="center"/>
    </xf>
    <xf numFmtId="0" fontId="4" fillId="0" borderId="0" xfId="0" applyFont="1" applyAlignment="1" applyProtection="1">
      <alignment horizontal="center"/>
    </xf>
    <xf numFmtId="38" fontId="4" fillId="0" borderId="0" xfId="1" applyFont="1" applyBorder="1" applyAlignment="1" applyProtection="1">
      <alignment horizontal="right"/>
    </xf>
    <xf numFmtId="0" fontId="4" fillId="0" borderId="0" xfId="0" applyFont="1" applyBorder="1" applyProtection="1"/>
    <xf numFmtId="0" fontId="7" fillId="4" borderId="0" xfId="0" applyFont="1" applyFill="1" applyBorder="1" applyAlignment="1" applyProtection="1">
      <alignment horizontal="center" vertical="center"/>
    </xf>
    <xf numFmtId="0" fontId="0" fillId="0" borderId="0" xfId="0" applyFont="1" applyAlignment="1" applyProtection="1">
      <alignment vertical="center"/>
    </xf>
    <xf numFmtId="0" fontId="0" fillId="0" borderId="5" xfId="0" applyBorder="1" applyAlignment="1" applyProtection="1">
      <alignment horizontal="center" vertical="center"/>
    </xf>
    <xf numFmtId="0" fontId="3" fillId="0" borderId="0" xfId="0" applyFont="1" applyAlignment="1" applyProtection="1">
      <alignment vertical="center"/>
    </xf>
    <xf numFmtId="0" fontId="0" fillId="0" borderId="0" xfId="0" applyFont="1" applyAlignment="1" applyProtection="1"/>
    <xf numFmtId="0" fontId="4" fillId="0" borderId="0" xfId="0" applyFont="1" applyAlignment="1" applyProtection="1"/>
    <xf numFmtId="0" fontId="0" fillId="0" borderId="33" xfId="0" applyBorder="1" applyAlignment="1" applyProtection="1">
      <alignment horizontal="center" vertical="center"/>
    </xf>
    <xf numFmtId="0" fontId="0" fillId="0" borderId="34" xfId="0" applyBorder="1" applyAlignment="1" applyProtection="1">
      <alignment horizontal="center" vertical="center" shrinkToFit="1"/>
    </xf>
    <xf numFmtId="38" fontId="4" fillId="3" borderId="35" xfId="1" applyFont="1" applyFill="1" applyBorder="1" applyAlignment="1" applyProtection="1">
      <alignment horizontal="right" vertical="center"/>
      <protection locked="0"/>
    </xf>
    <xf numFmtId="38" fontId="4" fillId="0" borderId="36" xfId="1" applyFont="1" applyBorder="1" applyAlignment="1" applyProtection="1">
      <alignment horizontal="right" vertical="center"/>
    </xf>
    <xf numFmtId="38" fontId="4" fillId="3" borderId="34" xfId="1" applyFont="1" applyFill="1" applyBorder="1" applyAlignment="1" applyProtection="1">
      <alignment horizontal="right" vertical="center"/>
      <protection locked="0"/>
    </xf>
    <xf numFmtId="38" fontId="4" fillId="0" borderId="37" xfId="1" applyFont="1" applyBorder="1" applyAlignment="1" applyProtection="1">
      <alignment horizontal="right" vertical="center"/>
    </xf>
    <xf numFmtId="38" fontId="0" fillId="0" borderId="35" xfId="0" applyNumberFormat="1" applyBorder="1" applyAlignment="1" applyProtection="1">
      <alignment horizontal="right" vertical="center"/>
    </xf>
    <xf numFmtId="38" fontId="0" fillId="0" borderId="34" xfId="0" applyNumberFormat="1" applyBorder="1" applyAlignment="1" applyProtection="1">
      <alignment horizontal="right" vertical="center"/>
    </xf>
    <xf numFmtId="177" fontId="0" fillId="0" borderId="0" xfId="0" applyNumberFormat="1"/>
    <xf numFmtId="0" fontId="0" fillId="0" borderId="3" xfId="0" applyFont="1" applyFill="1" applyBorder="1" applyAlignment="1" applyProtection="1">
      <alignment horizontal="center" vertical="center"/>
    </xf>
    <xf numFmtId="0" fontId="8" fillId="2" borderId="3" xfId="3" applyFont="1" applyFill="1" applyBorder="1" applyAlignment="1">
      <alignment horizontal="center"/>
    </xf>
    <xf numFmtId="177" fontId="8" fillId="2" borderId="3" xfId="3" applyNumberFormat="1" applyFont="1" applyFill="1" applyBorder="1" applyAlignment="1">
      <alignment horizontal="center"/>
    </xf>
    <xf numFmtId="0" fontId="8" fillId="0" borderId="3" xfId="3" applyFont="1" applyFill="1" applyBorder="1" applyAlignment="1">
      <alignment wrapText="1"/>
    </xf>
    <xf numFmtId="177" fontId="0" fillId="0" borderId="3" xfId="0" applyNumberFormat="1" applyBorder="1"/>
    <xf numFmtId="177" fontId="8" fillId="0" borderId="3" xfId="3" applyNumberFormat="1" applyFont="1" applyFill="1" applyBorder="1" applyAlignment="1">
      <alignment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10" fillId="0" borderId="0" xfId="0" applyFont="1" applyAlignment="1" applyProtection="1">
      <alignment vertical="center"/>
    </xf>
    <xf numFmtId="0" fontId="0" fillId="0" borderId="42"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right" vertical="center"/>
    </xf>
    <xf numFmtId="0" fontId="0" fillId="0" borderId="0" xfId="0" applyAlignment="1">
      <alignment horizontal="center" vertical="center"/>
    </xf>
    <xf numFmtId="55" fontId="4" fillId="0" borderId="0" xfId="0" applyNumberFormat="1" applyFont="1" applyProtection="1"/>
    <xf numFmtId="0" fontId="0" fillId="0" borderId="0" xfId="0" applyProtection="1"/>
    <xf numFmtId="0" fontId="0" fillId="0" borderId="0" xfId="0" applyAlignment="1" applyProtection="1">
      <alignment horizontal="center" vertical="center"/>
    </xf>
    <xf numFmtId="38" fontId="4" fillId="3" borderId="2" xfId="2" applyFont="1" applyFill="1" applyBorder="1" applyAlignment="1" applyProtection="1">
      <alignment horizontal="center" vertical="center"/>
      <protection locked="0"/>
    </xf>
    <xf numFmtId="0" fontId="10" fillId="0" borderId="31" xfId="0" applyFont="1" applyBorder="1" applyAlignment="1" applyProtection="1">
      <alignment vertical="center" shrinkToFit="1"/>
    </xf>
    <xf numFmtId="38" fontId="4" fillId="0" borderId="42" xfId="2" applyFont="1" applyFill="1" applyBorder="1" applyAlignment="1" applyProtection="1">
      <alignment horizontal="center" vertical="center"/>
    </xf>
    <xf numFmtId="38" fontId="4" fillId="0" borderId="45" xfId="2" applyFont="1" applyFill="1" applyBorder="1" applyAlignment="1" applyProtection="1">
      <alignment horizontal="center" vertical="center"/>
    </xf>
    <xf numFmtId="0" fontId="0" fillId="0" borderId="0" xfId="0" applyAlignment="1" applyProtection="1">
      <alignment horizontal="right"/>
    </xf>
    <xf numFmtId="0" fontId="0" fillId="0" borderId="0" xfId="0" applyFill="1" applyAlignment="1" applyProtection="1">
      <alignment horizontal="left"/>
    </xf>
    <xf numFmtId="38" fontId="0" fillId="0" borderId="0" xfId="0" applyNumberFormat="1" applyAlignment="1" applyProtection="1">
      <alignment horizontal="center" vertical="center"/>
    </xf>
    <xf numFmtId="0" fontId="0" fillId="0" borderId="0" xfId="0" applyNumberFormat="1" applyAlignment="1" applyProtection="1">
      <alignment horizontal="center" vertical="center"/>
    </xf>
    <xf numFmtId="0" fontId="6" fillId="0" borderId="0" xfId="0" applyFont="1" applyProtection="1"/>
    <xf numFmtId="0" fontId="0" fillId="0" borderId="3" xfId="0" applyBorder="1"/>
    <xf numFmtId="0" fontId="0" fillId="7" borderId="3" xfId="0" applyFill="1" applyBorder="1"/>
    <xf numFmtId="0" fontId="0" fillId="0" borderId="0" xfId="0" applyAlignment="1">
      <alignment vertical="center"/>
    </xf>
    <xf numFmtId="0" fontId="0" fillId="0" borderId="5"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34" xfId="0" applyFill="1" applyBorder="1" applyAlignment="1" applyProtection="1">
      <alignment horizontal="center" vertical="center" shrinkToFit="1"/>
    </xf>
    <xf numFmtId="38" fontId="9" fillId="0" borderId="35" xfId="1" applyFont="1" applyBorder="1" applyAlignment="1">
      <alignment horizontal="center" vertical="center"/>
    </xf>
    <xf numFmtId="38" fontId="4" fillId="0" borderId="36" xfId="1" applyFont="1" applyBorder="1" applyAlignment="1">
      <alignment horizontal="center" vertical="center"/>
    </xf>
    <xf numFmtId="38" fontId="9" fillId="0" borderId="34" xfId="1" applyFont="1" applyBorder="1" applyAlignment="1">
      <alignment horizontal="center" vertical="center"/>
    </xf>
    <xf numFmtId="38" fontId="4" fillId="0" borderId="37" xfId="1" applyFont="1" applyBorder="1" applyAlignment="1">
      <alignment horizontal="center" vertical="center"/>
    </xf>
    <xf numFmtId="0" fontId="13" fillId="0" borderId="3" xfId="4" applyBorder="1" applyAlignment="1" applyProtection="1">
      <alignment horizontal="left" vertical="center"/>
      <protection locked="0"/>
    </xf>
    <xf numFmtId="0" fontId="13" fillId="0" borderId="3" xfId="4" applyBorder="1" applyAlignment="1" applyProtection="1">
      <alignment vertical="center"/>
      <protection locked="0"/>
    </xf>
    <xf numFmtId="0" fontId="13" fillId="0" borderId="3" xfId="4" applyBorder="1" applyAlignment="1" applyProtection="1">
      <alignment horizontal="left" vertical="center" wrapText="1"/>
      <protection locked="0"/>
    </xf>
    <xf numFmtId="0" fontId="4" fillId="6" borderId="0" xfId="0" applyFont="1" applyFill="1" applyProtection="1"/>
    <xf numFmtId="38" fontId="4" fillId="6" borderId="0" xfId="1" applyFont="1" applyFill="1" applyBorder="1" applyAlignment="1" applyProtection="1">
      <alignment horizontal="center"/>
    </xf>
    <xf numFmtId="38" fontId="4" fillId="6" borderId="0" xfId="1" applyFont="1" applyFill="1" applyBorder="1" applyAlignment="1" applyProtection="1">
      <alignment horizontal="center" vertical="center"/>
    </xf>
    <xf numFmtId="0" fontId="4" fillId="6" borderId="0" xfId="0" applyFont="1" applyFill="1" applyBorder="1" applyAlignment="1" applyProtection="1">
      <alignment horizontal="center"/>
    </xf>
    <xf numFmtId="0" fontId="4" fillId="6" borderId="0" xfId="0" applyFont="1" applyFill="1" applyBorder="1" applyAlignment="1" applyProtection="1"/>
    <xf numFmtId="38" fontId="4" fillId="6" borderId="0" xfId="1" applyFont="1" applyFill="1" applyBorder="1" applyAlignment="1" applyProtection="1"/>
    <xf numFmtId="177" fontId="4" fillId="6" borderId="0" xfId="0" applyNumberFormat="1" applyFont="1" applyFill="1" applyProtection="1"/>
    <xf numFmtId="38" fontId="4" fillId="6" borderId="0" xfId="1" applyFont="1" applyFill="1" applyBorder="1" applyAlignment="1" applyProtection="1">
      <alignment horizontal="right"/>
    </xf>
    <xf numFmtId="0" fontId="4" fillId="6" borderId="0" xfId="0" applyFont="1" applyFill="1" applyAlignment="1" applyProtection="1">
      <alignment horizontal="right"/>
    </xf>
    <xf numFmtId="0" fontId="4" fillId="6" borderId="0" xfId="0" applyFont="1" applyFill="1" applyAlignment="1" applyProtection="1">
      <alignment horizontal="left" vertical="center"/>
    </xf>
    <xf numFmtId="0" fontId="4" fillId="6" borderId="0" xfId="0" applyFont="1" applyFill="1" applyAlignment="1" applyProtection="1">
      <alignment vertical="center"/>
    </xf>
    <xf numFmtId="38" fontId="4" fillId="6" borderId="0" xfId="0" applyNumberFormat="1"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38" fontId="4" fillId="6" borderId="0" xfId="0" applyNumberFormat="1" applyFont="1" applyFill="1" applyProtection="1"/>
    <xf numFmtId="0" fontId="3" fillId="6" borderId="0" xfId="0" applyFont="1" applyFill="1" applyAlignment="1" applyProtection="1">
      <alignment horizontal="center" vertical="center"/>
    </xf>
    <xf numFmtId="0" fontId="4" fillId="6" borderId="0" xfId="0" applyFont="1" applyFill="1" applyBorder="1" applyAlignment="1" applyProtection="1">
      <alignment horizontal="left" vertical="center"/>
    </xf>
    <xf numFmtId="0" fontId="0" fillId="6" borderId="3" xfId="0" applyFill="1" applyBorder="1" applyAlignment="1">
      <alignment horizontal="center" vertical="center"/>
    </xf>
    <xf numFmtId="38" fontId="10" fillId="0" borderId="3" xfId="0" applyNumberFormat="1"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shrinkToFit="1"/>
    </xf>
    <xf numFmtId="0" fontId="13" fillId="5" borderId="0" xfId="4" applyFill="1" applyAlignment="1" applyProtection="1">
      <alignment horizontal="center" vertical="center"/>
      <protection locked="0"/>
    </xf>
    <xf numFmtId="0" fontId="0" fillId="0" borderId="3" xfId="0" applyFont="1" applyBorder="1" applyAlignment="1" applyProtection="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181" fontId="0" fillId="0" borderId="3" xfId="0" applyNumberFormat="1" applyFont="1" applyBorder="1" applyAlignment="1">
      <alignment horizontal="center" vertical="center"/>
    </xf>
    <xf numFmtId="0" fontId="1" fillId="0" borderId="2" xfId="0" applyFont="1" applyBorder="1" applyAlignment="1">
      <alignment horizontal="center" vertical="top"/>
    </xf>
    <xf numFmtId="0" fontId="5" fillId="0" borderId="31" xfId="0" applyFont="1" applyBorder="1" applyAlignment="1" applyProtection="1">
      <alignment horizontal="center" vertical="center"/>
    </xf>
    <xf numFmtId="0" fontId="14" fillId="0" borderId="0" xfId="6" applyFont="1" applyAlignment="1"/>
    <xf numFmtId="0" fontId="3" fillId="0" borderId="0" xfId="0" applyFont="1" applyFill="1" applyAlignment="1" applyProtection="1">
      <alignment vertical="center"/>
    </xf>
    <xf numFmtId="0" fontId="4" fillId="0" borderId="0" xfId="0" applyFont="1" applyFill="1" applyProtection="1"/>
    <xf numFmtId="0" fontId="0" fillId="0" borderId="0" xfId="0" applyFont="1" applyFill="1" applyProtection="1"/>
    <xf numFmtId="0" fontId="0" fillId="0" borderId="53" xfId="0" applyFont="1" applyFill="1" applyBorder="1" applyAlignment="1" applyProtection="1">
      <alignment horizontal="center" vertical="center" shrinkToFit="1"/>
    </xf>
    <xf numFmtId="0" fontId="0" fillId="0" borderId="25" xfId="0" applyFont="1" applyFill="1" applyBorder="1" applyAlignment="1" applyProtection="1">
      <alignment horizontal="left" vertical="center" shrinkToFit="1"/>
    </xf>
    <xf numFmtId="176" fontId="4" fillId="0" borderId="26" xfId="0" applyNumberFormat="1" applyFont="1" applyFill="1" applyBorder="1" applyProtection="1"/>
    <xf numFmtId="0" fontId="17" fillId="0" borderId="0" xfId="0" applyFont="1" applyProtection="1"/>
    <xf numFmtId="0" fontId="17" fillId="6" borderId="0" xfId="0" applyFont="1" applyFill="1" applyProtection="1"/>
    <xf numFmtId="0" fontId="14" fillId="0" borderId="0" xfId="5" applyFont="1"/>
    <xf numFmtId="0" fontId="17" fillId="0" borderId="0" xfId="0" applyFont="1" applyAlignment="1" applyProtection="1"/>
    <xf numFmtId="0" fontId="17" fillId="0" borderId="0" xfId="0" applyFont="1" applyAlignment="1" applyProtection="1">
      <alignment horizontal="center" vertical="center"/>
    </xf>
    <xf numFmtId="0" fontId="17" fillId="0" borderId="0" xfId="0" applyFont="1" applyAlignment="1" applyProtection="1">
      <alignment vertical="center"/>
    </xf>
    <xf numFmtId="0" fontId="17" fillId="0" borderId="0" xfId="0" applyFont="1" applyAlignment="1" applyProtection="1">
      <alignment vertical="top"/>
    </xf>
    <xf numFmtId="0" fontId="17" fillId="0" borderId="0" xfId="0" applyFont="1" applyAlignment="1" applyProtection="1">
      <alignment vertical="distributed" wrapText="1"/>
    </xf>
    <xf numFmtId="0" fontId="17" fillId="0" borderId="0" xfId="0" applyFont="1" applyAlignment="1" applyProtection="1">
      <alignment wrapText="1"/>
    </xf>
    <xf numFmtId="0" fontId="17" fillId="0" borderId="0" xfId="0" applyFont="1" applyAlignment="1" applyProtection="1">
      <alignment horizontal="right"/>
    </xf>
    <xf numFmtId="0" fontId="17" fillId="0" borderId="0" xfId="0" applyFont="1" applyFill="1" applyAlignment="1" applyProtection="1"/>
    <xf numFmtId="0" fontId="17" fillId="0" borderId="0" xfId="0" applyFont="1" applyFill="1" applyAlignment="1" applyProtection="1">
      <alignment horizontal="center" vertical="center"/>
    </xf>
    <xf numFmtId="0" fontId="17" fillId="0" borderId="0" xfId="0" applyFont="1" applyFill="1" applyProtection="1"/>
    <xf numFmtId="0" fontId="17" fillId="0" borderId="0" xfId="0" applyFont="1" applyFill="1" applyAlignment="1" applyProtection="1">
      <alignment vertical="center"/>
    </xf>
    <xf numFmtId="0" fontId="17" fillId="0" borderId="0" xfId="0" applyFont="1" applyFill="1" applyAlignment="1" applyProtection="1">
      <alignment vertical="top"/>
    </xf>
    <xf numFmtId="0" fontId="17" fillId="0" borderId="0" xfId="0" applyFont="1" applyFill="1" applyAlignment="1" applyProtection="1">
      <alignment vertical="distributed" wrapText="1"/>
    </xf>
    <xf numFmtId="0" fontId="17" fillId="0" borderId="0" xfId="0" applyFont="1" applyFill="1" applyAlignment="1" applyProtection="1">
      <alignment wrapText="1"/>
    </xf>
    <xf numFmtId="0" fontId="17" fillId="0" borderId="0" xfId="0" applyFont="1" applyFill="1" applyAlignment="1" applyProtection="1">
      <alignment horizontal="right"/>
    </xf>
    <xf numFmtId="0" fontId="14" fillId="0" borderId="0" xfId="5" applyFont="1" applyFill="1" applyProtection="1"/>
    <xf numFmtId="0" fontId="14" fillId="0" borderId="0" xfId="6" applyFont="1" applyFill="1" applyAlignment="1" applyProtection="1"/>
    <xf numFmtId="14" fontId="18" fillId="6" borderId="0" xfId="0" applyNumberFormat="1" applyFont="1" applyFill="1" applyProtection="1"/>
    <xf numFmtId="0" fontId="19" fillId="6" borderId="0" xfId="0" applyFont="1" applyFill="1" applyProtection="1"/>
    <xf numFmtId="0" fontId="20" fillId="5" borderId="0" xfId="4" applyFont="1" applyFill="1" applyAlignment="1" applyProtection="1">
      <alignment horizontal="center" vertical="top"/>
      <protection locked="0"/>
    </xf>
    <xf numFmtId="0" fontId="19" fillId="0" borderId="0" xfId="0" applyFont="1" applyProtection="1"/>
    <xf numFmtId="178" fontId="4" fillId="4" borderId="33" xfId="0" applyNumberFormat="1" applyFont="1" applyFill="1" applyBorder="1" applyAlignment="1" applyProtection="1">
      <alignment horizontal="center"/>
    </xf>
    <xf numFmtId="178" fontId="4" fillId="4" borderId="42" xfId="0" applyNumberFormat="1" applyFont="1" applyFill="1" applyBorder="1" applyAlignment="1" applyProtection="1">
      <alignment horizontal="center"/>
    </xf>
    <xf numFmtId="176" fontId="4" fillId="4" borderId="15" xfId="0" applyNumberFormat="1" applyFont="1" applyFill="1" applyBorder="1" applyAlignment="1" applyProtection="1">
      <alignment vertical="center"/>
    </xf>
    <xf numFmtId="0" fontId="4" fillId="4" borderId="0" xfId="0" applyFont="1" applyFill="1" applyProtection="1"/>
    <xf numFmtId="0" fontId="0" fillId="0" borderId="1" xfId="0" applyFont="1" applyBorder="1" applyAlignment="1">
      <alignment horizontal="center"/>
    </xf>
    <xf numFmtId="176" fontId="0" fillId="4" borderId="14" xfId="0" applyNumberFormat="1" applyFont="1" applyFill="1" applyBorder="1" applyAlignment="1" applyProtection="1">
      <alignment vertical="center"/>
    </xf>
    <xf numFmtId="0" fontId="0" fillId="6" borderId="3" xfId="0"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58" fontId="17" fillId="3" borderId="0" xfId="0" applyNumberFormat="1" applyFont="1" applyFill="1" applyAlignment="1" applyProtection="1">
      <alignment horizontal="center" shrinkToFit="1"/>
    </xf>
    <xf numFmtId="0" fontId="17" fillId="3" borderId="0" xfId="0" applyFont="1" applyFill="1" applyAlignment="1" applyProtection="1">
      <alignment horizontal="center" shrinkToFit="1"/>
    </xf>
    <xf numFmtId="0" fontId="17" fillId="0" borderId="0" xfId="0" applyFont="1" applyFill="1" applyAlignment="1" applyProtection="1">
      <alignment horizontal="center" vertical="center"/>
    </xf>
    <xf numFmtId="0" fontId="17" fillId="0" borderId="0" xfId="0" applyFont="1" applyAlignment="1" applyProtection="1">
      <alignment horizontal="center"/>
    </xf>
    <xf numFmtId="0" fontId="17" fillId="0" borderId="0" xfId="0" applyFont="1" applyAlignment="1" applyProtection="1">
      <alignment horizontal="left" vertical="distributed" wrapText="1"/>
    </xf>
    <xf numFmtId="177" fontId="17" fillId="0" borderId="0" xfId="0" applyNumberFormat="1" applyFont="1" applyAlignment="1" applyProtection="1">
      <alignment horizontal="center" shrinkToFit="1"/>
    </xf>
    <xf numFmtId="0" fontId="17" fillId="3" borderId="0" xfId="0" applyFont="1" applyFill="1" applyAlignment="1" applyProtection="1">
      <alignment horizontal="left" shrinkToFit="1"/>
      <protection locked="0"/>
    </xf>
    <xf numFmtId="0" fontId="17" fillId="0" borderId="0" xfId="0" applyFont="1" applyAlignment="1" applyProtection="1">
      <alignment horizontal="center" vertical="center"/>
    </xf>
    <xf numFmtId="180" fontId="17" fillId="3" borderId="0" xfId="0" applyNumberFormat="1" applyFont="1" applyFill="1" applyAlignment="1" applyProtection="1">
      <alignment horizontal="left" vertical="center" shrinkToFit="1"/>
      <protection locked="0"/>
    </xf>
    <xf numFmtId="58" fontId="17" fillId="0" borderId="0" xfId="0" applyNumberFormat="1" applyFont="1" applyFill="1" applyAlignment="1" applyProtection="1">
      <alignment horizontal="center" shrinkToFit="1"/>
    </xf>
    <xf numFmtId="0" fontId="17" fillId="0" borderId="0" xfId="0" applyFont="1" applyFill="1" applyAlignment="1" applyProtection="1">
      <alignment horizontal="center" shrinkToFit="1"/>
    </xf>
    <xf numFmtId="0" fontId="17" fillId="0" borderId="0" xfId="0" applyFont="1" applyFill="1" applyAlignment="1" applyProtection="1">
      <alignment horizontal="left" vertical="distributed" wrapText="1"/>
    </xf>
    <xf numFmtId="0" fontId="17" fillId="0" borderId="0" xfId="0" applyFont="1" applyFill="1" applyAlignment="1" applyProtection="1">
      <alignment horizontal="center"/>
    </xf>
    <xf numFmtId="177" fontId="17" fillId="0" borderId="0" xfId="0" applyNumberFormat="1" applyFont="1" applyFill="1" applyAlignment="1" applyProtection="1">
      <alignment horizontal="center" shrinkToFit="1"/>
    </xf>
    <xf numFmtId="0" fontId="16" fillId="0" borderId="0" xfId="0" applyFont="1" applyFill="1" applyAlignment="1" applyProtection="1">
      <alignment horizontal="center" vertical="top"/>
    </xf>
    <xf numFmtId="180" fontId="17" fillId="0" borderId="0" xfId="0" applyNumberFormat="1" applyFont="1" applyFill="1" applyAlignment="1" applyProtection="1">
      <alignment horizontal="left" vertical="center" shrinkToFit="1"/>
    </xf>
    <xf numFmtId="0" fontId="17" fillId="0" borderId="0" xfId="0" applyFont="1" applyFill="1" applyAlignment="1" applyProtection="1">
      <alignment horizontal="left" shrinkToFit="1"/>
    </xf>
    <xf numFmtId="176" fontId="4" fillId="4" borderId="14" xfId="2" applyNumberFormat="1" applyFont="1" applyFill="1" applyBorder="1" applyAlignment="1" applyProtection="1">
      <alignment horizontal="center" vertical="center"/>
    </xf>
    <xf numFmtId="176" fontId="4" fillId="4" borderId="15" xfId="2" applyNumberFormat="1" applyFont="1" applyFill="1" applyBorder="1" applyAlignment="1" applyProtection="1">
      <alignment horizontal="center" vertical="center"/>
    </xf>
    <xf numFmtId="176" fontId="4" fillId="4" borderId="18" xfId="2" applyNumberFormat="1" applyFont="1" applyFill="1" applyBorder="1" applyAlignment="1" applyProtection="1">
      <alignment horizontal="center" vertical="center"/>
    </xf>
    <xf numFmtId="176" fontId="4" fillId="4" borderId="19" xfId="2" applyNumberFormat="1" applyFont="1" applyFill="1" applyBorder="1" applyAlignment="1" applyProtection="1">
      <alignment horizontal="center" vertical="center"/>
    </xf>
    <xf numFmtId="176" fontId="4" fillId="4" borderId="16" xfId="2" applyNumberFormat="1" applyFont="1" applyFill="1" applyBorder="1" applyAlignment="1" applyProtection="1">
      <alignment horizontal="center" vertical="center"/>
    </xf>
    <xf numFmtId="176" fontId="4" fillId="4" borderId="17" xfId="2"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 xfId="0" applyFont="1" applyBorder="1" applyAlignment="1" applyProtection="1">
      <alignment horizontal="center" vertical="center"/>
    </xf>
    <xf numFmtId="0" fontId="3" fillId="0" borderId="0" xfId="0" applyFont="1" applyAlignment="1" applyProtection="1">
      <alignment horizontal="center" vertical="center"/>
    </xf>
    <xf numFmtId="38" fontId="4" fillId="4" borderId="25" xfId="0" applyNumberFormat="1" applyFont="1" applyFill="1" applyBorder="1" applyAlignment="1" applyProtection="1"/>
    <xf numFmtId="38" fontId="4" fillId="4" borderId="26" xfId="0" applyNumberFormat="1" applyFont="1" applyFill="1" applyBorder="1" applyAlignment="1" applyProtection="1"/>
    <xf numFmtId="0" fontId="0" fillId="0" borderId="0" xfId="0" applyFont="1" applyAlignment="1" applyProtection="1">
      <alignment horizontal="left" vertical="center"/>
    </xf>
    <xf numFmtId="0" fontId="0" fillId="0" borderId="14"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0"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0"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3" borderId="8" xfId="0" applyFont="1" applyFill="1" applyBorder="1" applyAlignment="1" applyProtection="1">
      <alignment horizontal="center" vertical="center" shrinkToFit="1"/>
      <protection locked="0"/>
    </xf>
    <xf numFmtId="0" fontId="4" fillId="3" borderId="22" xfId="0"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38" fontId="4" fillId="3" borderId="23" xfId="2" applyFont="1" applyFill="1" applyBorder="1" applyAlignment="1" applyProtection="1">
      <alignment horizontal="right"/>
      <protection locked="0"/>
    </xf>
    <xf numFmtId="38" fontId="4" fillId="3" borderId="24" xfId="2" applyFont="1" applyFill="1" applyBorder="1" applyAlignment="1" applyProtection="1">
      <alignment horizontal="right"/>
      <protection locked="0"/>
    </xf>
    <xf numFmtId="0" fontId="1" fillId="0" borderId="18" xfId="0" applyFont="1" applyBorder="1" applyAlignment="1">
      <alignment horizontal="center"/>
    </xf>
    <xf numFmtId="0" fontId="1" fillId="0" borderId="0" xfId="0" applyFont="1" applyBorder="1" applyAlignment="1">
      <alignment horizontal="center"/>
    </xf>
    <xf numFmtId="0" fontId="1" fillId="0" borderId="19" xfId="0" applyFont="1" applyBorder="1" applyAlignment="1">
      <alignment horizontal="center"/>
    </xf>
    <xf numFmtId="177" fontId="1" fillId="4" borderId="8" xfId="0" applyNumberFormat="1" applyFont="1" applyFill="1" applyBorder="1" applyAlignment="1"/>
    <xf numFmtId="177" fontId="1" fillId="4" borderId="39" xfId="0" applyNumberFormat="1" applyFont="1" applyFill="1" applyBorder="1" applyAlignment="1"/>
    <xf numFmtId="177" fontId="1" fillId="4" borderId="9" xfId="0" applyNumberFormat="1" applyFont="1" applyFill="1" applyBorder="1" applyAlignment="1"/>
    <xf numFmtId="177" fontId="1" fillId="4" borderId="10" xfId="0" applyNumberFormat="1" applyFont="1" applyFill="1" applyBorder="1" applyAlignment="1"/>
    <xf numFmtId="177" fontId="1" fillId="4" borderId="32" xfId="0" applyNumberFormat="1" applyFont="1" applyFill="1" applyBorder="1" applyAlignment="1"/>
    <xf numFmtId="177" fontId="1" fillId="4" borderId="11" xfId="0" applyNumberFormat="1" applyFont="1" applyFill="1" applyBorder="1" applyAlignment="1"/>
    <xf numFmtId="0" fontId="4" fillId="4" borderId="26" xfId="0" applyFont="1" applyFill="1" applyBorder="1" applyAlignment="1" applyProtection="1"/>
    <xf numFmtId="0" fontId="10" fillId="0" borderId="39" xfId="0" applyFont="1" applyBorder="1" applyAlignment="1" applyProtection="1">
      <alignment horizontal="right" vertical="top"/>
    </xf>
    <xf numFmtId="0" fontId="10" fillId="0" borderId="0" xfId="0" applyFont="1" applyBorder="1" applyAlignment="1" applyProtection="1">
      <alignment horizontal="right" vertical="top"/>
    </xf>
    <xf numFmtId="0" fontId="10" fillId="0" borderId="39" xfId="0" applyFont="1" applyBorder="1" applyAlignment="1" applyProtection="1">
      <alignment horizontal="left" vertical="top"/>
    </xf>
    <xf numFmtId="0" fontId="10" fillId="0" borderId="0" xfId="0" applyFont="1" applyBorder="1" applyAlignment="1" applyProtection="1">
      <alignment horizontal="left" vertical="top"/>
    </xf>
    <xf numFmtId="0" fontId="1" fillId="0" borderId="16" xfId="0" applyFont="1" applyBorder="1" applyAlignment="1">
      <alignment horizontal="center"/>
    </xf>
    <xf numFmtId="0" fontId="1" fillId="0" borderId="17" xfId="0" applyFont="1" applyBorder="1" applyAlignment="1">
      <alignment horizontal="center"/>
    </xf>
    <xf numFmtId="177" fontId="1" fillId="4" borderId="1" xfId="0" applyNumberFormat="1" applyFont="1" applyFill="1" applyBorder="1" applyAlignment="1">
      <alignment horizontal="right"/>
    </xf>
    <xf numFmtId="177" fontId="1" fillId="4" borderId="2" xfId="0" applyNumberFormat="1" applyFont="1" applyFill="1" applyBorder="1" applyAlignment="1">
      <alignment horizontal="right"/>
    </xf>
    <xf numFmtId="38" fontId="1" fillId="4" borderId="14" xfId="0" applyNumberFormat="1" applyFont="1" applyFill="1" applyBorder="1" applyAlignment="1">
      <alignment horizontal="right"/>
    </xf>
    <xf numFmtId="0" fontId="1" fillId="4" borderId="16" xfId="0" applyFont="1" applyFill="1" applyBorder="1" applyAlignment="1">
      <alignment horizontal="right"/>
    </xf>
    <xf numFmtId="38" fontId="1" fillId="4" borderId="14" xfId="0" applyNumberFormat="1" applyFont="1" applyFill="1" applyBorder="1" applyAlignment="1"/>
    <xf numFmtId="0" fontId="1" fillId="4" borderId="15" xfId="0" applyFont="1" applyFill="1" applyBorder="1" applyAlignment="1"/>
    <xf numFmtId="0" fontId="1" fillId="4" borderId="16" xfId="0" applyFont="1" applyFill="1" applyBorder="1" applyAlignment="1"/>
    <xf numFmtId="0" fontId="1" fillId="4" borderId="17" xfId="0" applyFont="1" applyFill="1" applyBorder="1" applyAlignment="1"/>
    <xf numFmtId="0" fontId="4" fillId="0" borderId="8" xfId="0" applyFont="1" applyBorder="1" applyAlignment="1" applyProtection="1">
      <alignment horizontal="center" vertical="center" shrinkToFit="1"/>
    </xf>
    <xf numFmtId="0" fontId="4" fillId="0" borderId="22"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1" fillId="0" borderId="14" xfId="0" applyFont="1" applyBorder="1" applyAlignment="1">
      <alignment horizontal="center"/>
    </xf>
    <xf numFmtId="0" fontId="1" fillId="0" borderId="15" xfId="0" applyFont="1" applyBorder="1" applyAlignment="1">
      <alignment horizontal="center"/>
    </xf>
    <xf numFmtId="0" fontId="1" fillId="0" borderId="52" xfId="0" applyFont="1" applyBorder="1" applyAlignment="1">
      <alignment horizontal="center"/>
    </xf>
    <xf numFmtId="0" fontId="0" fillId="0" borderId="12" xfId="0" applyFont="1" applyBorder="1" applyAlignment="1" applyProtection="1">
      <alignment horizontal="center" vertical="center"/>
    </xf>
    <xf numFmtId="176" fontId="4" fillId="0" borderId="43" xfId="0" applyNumberFormat="1" applyFont="1" applyFill="1" applyBorder="1" applyAlignment="1" applyProtection="1">
      <alignment horizontal="center" vertical="center"/>
    </xf>
    <xf numFmtId="176" fontId="4" fillId="0" borderId="44" xfId="0" applyNumberFormat="1" applyFont="1" applyFill="1" applyBorder="1" applyAlignment="1" applyProtection="1">
      <alignment horizontal="center" vertical="center"/>
    </xf>
    <xf numFmtId="176" fontId="4" fillId="4" borderId="40" xfId="2" applyNumberFormat="1" applyFont="1" applyFill="1" applyBorder="1" applyAlignment="1" applyProtection="1">
      <alignment horizontal="center"/>
    </xf>
    <xf numFmtId="176" fontId="4" fillId="4" borderId="41" xfId="2" applyNumberFormat="1" applyFont="1" applyFill="1" applyBorder="1" applyAlignment="1" applyProtection="1">
      <alignment horizontal="center"/>
    </xf>
    <xf numFmtId="176" fontId="4" fillId="4" borderId="43" xfId="2" applyNumberFormat="1" applyFont="1" applyFill="1" applyBorder="1" applyAlignment="1" applyProtection="1">
      <alignment horizontal="center"/>
    </xf>
    <xf numFmtId="176" fontId="4" fillId="4" borderId="44" xfId="2" applyNumberFormat="1" applyFont="1" applyFill="1" applyBorder="1" applyAlignment="1" applyProtection="1">
      <alignment horizontal="center"/>
    </xf>
    <xf numFmtId="0" fontId="4" fillId="0" borderId="0" xfId="0" applyFont="1" applyAlignment="1" applyProtection="1">
      <alignment horizontal="left" vertical="center"/>
    </xf>
    <xf numFmtId="0" fontId="4" fillId="0" borderId="14" xfId="0" applyFont="1" applyBorder="1" applyAlignment="1" applyProtection="1">
      <alignment horizontal="center" vertical="center"/>
    </xf>
    <xf numFmtId="0" fontId="0" fillId="0" borderId="14" xfId="0" applyFont="1" applyBorder="1" applyAlignment="1" applyProtection="1">
      <alignment horizontal="center"/>
    </xf>
    <xf numFmtId="0" fontId="4" fillId="0" borderId="15" xfId="0" applyFont="1" applyBorder="1" applyAlignment="1" applyProtection="1">
      <alignment horizont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8" xfId="0" applyFont="1" applyBorder="1" applyAlignment="1" applyProtection="1">
      <alignment horizontal="center"/>
    </xf>
    <xf numFmtId="0" fontId="4" fillId="0" borderId="19" xfId="0" applyFont="1" applyBorder="1" applyAlignment="1" applyProtection="1">
      <alignment horizontal="center"/>
    </xf>
    <xf numFmtId="0" fontId="4" fillId="0" borderId="16" xfId="0" applyFont="1" applyBorder="1" applyAlignment="1" applyProtection="1">
      <alignment horizontal="center"/>
    </xf>
    <xf numFmtId="0" fontId="4" fillId="0" borderId="17" xfId="0" applyFont="1" applyBorder="1" applyAlignment="1" applyProtection="1">
      <alignment horizontal="center"/>
    </xf>
    <xf numFmtId="0" fontId="5" fillId="0" borderId="31" xfId="0" applyFont="1" applyBorder="1" applyAlignment="1" applyProtection="1">
      <alignment horizontal="left" vertical="center"/>
    </xf>
    <xf numFmtId="38" fontId="4" fillId="3" borderId="12" xfId="2" applyFont="1" applyFill="1" applyBorder="1" applyAlignment="1" applyProtection="1">
      <alignment horizontal="center" vertical="center"/>
      <protection locked="0"/>
    </xf>
    <xf numFmtId="38" fontId="4" fillId="3" borderId="13" xfId="2" applyFont="1" applyFill="1" applyBorder="1" applyAlignment="1" applyProtection="1">
      <alignment horizontal="center" vertical="center"/>
      <protection locked="0"/>
    </xf>
    <xf numFmtId="176" fontId="1" fillId="0" borderId="12" xfId="1" applyNumberFormat="1" applyFont="1" applyBorder="1" applyAlignment="1">
      <alignment horizontal="center" vertical="center"/>
    </xf>
    <xf numFmtId="176" fontId="1" fillId="0" borderId="13" xfId="1" applyNumberFormat="1" applyFont="1" applyBorder="1" applyAlignment="1">
      <alignment horizontal="center" vertical="center"/>
    </xf>
    <xf numFmtId="38" fontId="4" fillId="4" borderId="1" xfId="2" applyFont="1" applyFill="1" applyBorder="1" applyAlignment="1" applyProtection="1">
      <alignment horizontal="center" vertical="center"/>
    </xf>
    <xf numFmtId="38" fontId="4" fillId="4" borderId="4" xfId="2" applyFont="1" applyFill="1" applyBorder="1" applyAlignment="1" applyProtection="1">
      <alignment horizontal="center" vertical="center"/>
    </xf>
    <xf numFmtId="38" fontId="4" fillId="4" borderId="2" xfId="2" applyFont="1" applyFill="1" applyBorder="1" applyAlignment="1" applyProtection="1">
      <alignment horizontal="center" vertical="center"/>
    </xf>
    <xf numFmtId="176" fontId="4" fillId="4" borderId="18" xfId="0" applyNumberFormat="1" applyFont="1" applyFill="1" applyBorder="1" applyAlignment="1" applyProtection="1">
      <alignment horizontal="center" vertical="top"/>
    </xf>
    <xf numFmtId="176" fontId="4" fillId="4" borderId="19" xfId="0" applyNumberFormat="1" applyFont="1" applyFill="1" applyBorder="1" applyAlignment="1" applyProtection="1">
      <alignment horizontal="center" vertical="top"/>
    </xf>
    <xf numFmtId="176" fontId="4" fillId="4" borderId="16" xfId="0" applyNumberFormat="1" applyFont="1" applyFill="1" applyBorder="1" applyAlignment="1" applyProtection="1">
      <alignment horizontal="center" vertical="top"/>
    </xf>
    <xf numFmtId="176" fontId="4" fillId="4" borderId="17" xfId="0" applyNumberFormat="1" applyFont="1" applyFill="1" applyBorder="1" applyAlignment="1" applyProtection="1">
      <alignment horizontal="center" vertical="top"/>
    </xf>
    <xf numFmtId="176" fontId="4" fillId="0" borderId="46" xfId="0" applyNumberFormat="1" applyFont="1" applyFill="1" applyBorder="1" applyAlignment="1" applyProtection="1">
      <alignment horizontal="center" vertical="center"/>
    </xf>
    <xf numFmtId="176" fontId="4" fillId="0" borderId="47" xfId="0" applyNumberFormat="1" applyFont="1" applyFill="1" applyBorder="1" applyAlignment="1" applyProtection="1">
      <alignment horizontal="center" vertical="center"/>
    </xf>
    <xf numFmtId="176" fontId="4" fillId="4" borderId="46" xfId="2" applyNumberFormat="1" applyFont="1" applyFill="1" applyBorder="1" applyAlignment="1" applyProtection="1">
      <alignment horizontal="center"/>
    </xf>
    <xf numFmtId="176" fontId="4" fillId="4" borderId="47" xfId="2" applyNumberFormat="1" applyFont="1" applyFill="1" applyBorder="1" applyAlignment="1" applyProtection="1">
      <alignment horizontal="center"/>
    </xf>
    <xf numFmtId="178" fontId="4" fillId="4" borderId="1" xfId="2" applyNumberFormat="1" applyFont="1" applyFill="1" applyBorder="1" applyAlignment="1" applyProtection="1">
      <alignment horizontal="center" vertical="center"/>
    </xf>
    <xf numFmtId="178" fontId="4" fillId="4" borderId="4" xfId="2" applyNumberFormat="1" applyFont="1" applyFill="1" applyBorder="1" applyAlignment="1" applyProtection="1">
      <alignment horizontal="center" vertical="center"/>
    </xf>
    <xf numFmtId="178" fontId="4" fillId="4" borderId="2" xfId="2" applyNumberFormat="1" applyFont="1" applyFill="1" applyBorder="1" applyAlignment="1" applyProtection="1">
      <alignment horizontal="center" vertical="center"/>
    </xf>
    <xf numFmtId="0" fontId="0" fillId="0" borderId="0" xfId="0" applyFont="1" applyAlignment="1" applyProtection="1">
      <alignment horizontal="left" vertical="center" shrinkToFit="1"/>
    </xf>
    <xf numFmtId="176" fontId="4" fillId="4" borderId="48" xfId="2" applyNumberFormat="1" applyFont="1" applyFill="1" applyBorder="1" applyAlignment="1" applyProtection="1">
      <alignment horizontal="center"/>
    </xf>
    <xf numFmtId="176" fontId="4" fillId="4" borderId="49" xfId="2" applyNumberFormat="1" applyFont="1" applyFill="1" applyBorder="1" applyAlignment="1" applyProtection="1">
      <alignment horizontal="center"/>
    </xf>
    <xf numFmtId="38" fontId="0" fillId="0" borderId="38" xfId="0" applyNumberFormat="1" applyBorder="1" applyAlignment="1" applyProtection="1">
      <alignment horizontal="center" vertical="center"/>
    </xf>
    <xf numFmtId="0" fontId="0" fillId="0" borderId="8" xfId="0" applyBorder="1" applyAlignment="1" applyProtection="1">
      <alignment horizontal="center" vertical="center"/>
    </xf>
    <xf numFmtId="0" fontId="0" fillId="0" borderId="39" xfId="0" applyBorder="1" applyAlignment="1" applyProtection="1">
      <alignment horizontal="center" vertical="center"/>
    </xf>
    <xf numFmtId="0" fontId="0" fillId="0" borderId="22"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0" fillId="0" borderId="20" xfId="0" applyBorder="1" applyAlignment="1" applyProtection="1">
      <alignment horizontal="center" vertical="center"/>
    </xf>
    <xf numFmtId="0" fontId="0" fillId="0" borderId="29" xfId="0" applyBorder="1" applyAlignment="1" applyProtection="1">
      <alignment horizontal="center" vertical="center"/>
    </xf>
    <xf numFmtId="0" fontId="0" fillId="0" borderId="28" xfId="0" applyBorder="1" applyAlignment="1" applyProtection="1">
      <alignment horizontal="center" vertical="center"/>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179" fontId="0" fillId="3" borderId="23" xfId="0" applyNumberFormat="1" applyFill="1" applyBorder="1" applyAlignment="1" applyProtection="1">
      <alignment horizontal="center" vertical="center"/>
      <protection locked="0"/>
    </xf>
    <xf numFmtId="179" fontId="0" fillId="3" borderId="24" xfId="0" applyNumberFormat="1" applyFill="1" applyBorder="1" applyAlignment="1" applyProtection="1">
      <alignment horizontal="center" vertical="center"/>
      <protection locked="0"/>
    </xf>
    <xf numFmtId="0" fontId="0" fillId="3" borderId="23" xfId="0" applyNumberFormat="1" applyFill="1" applyBorder="1" applyAlignment="1" applyProtection="1">
      <alignment horizontal="center" vertical="center"/>
      <protection locked="0"/>
    </xf>
    <xf numFmtId="0" fontId="0" fillId="3" borderId="24" xfId="0" applyNumberFormat="1" applyFill="1" applyBorder="1" applyAlignment="1" applyProtection="1">
      <alignment horizontal="center" vertical="center"/>
      <protection locked="0"/>
    </xf>
    <xf numFmtId="179" fontId="0" fillId="3" borderId="4" xfId="0" applyNumberFormat="1" applyFill="1" applyBorder="1" applyAlignment="1" applyProtection="1">
      <alignment horizontal="center" vertical="center"/>
      <protection locked="0"/>
    </xf>
    <xf numFmtId="0" fontId="0" fillId="3" borderId="4" xfId="0" applyNumberFormat="1" applyFill="1" applyBorder="1" applyAlignment="1" applyProtection="1">
      <alignment horizontal="center" vertical="center"/>
      <protection locked="0"/>
    </xf>
    <xf numFmtId="0" fontId="0" fillId="0" borderId="32" xfId="0" applyBorder="1" applyAlignment="1" applyProtection="1">
      <alignment horizontal="left" shrinkToFit="1"/>
    </xf>
    <xf numFmtId="0" fontId="0" fillId="3" borderId="4" xfId="0" applyFill="1" applyBorder="1" applyAlignment="1" applyProtection="1">
      <alignment horizontal="center" vertical="center"/>
      <protection locked="0"/>
    </xf>
    <xf numFmtId="0" fontId="0" fillId="0" borderId="6" xfId="0" applyBorder="1" applyAlignment="1" applyProtection="1">
      <alignment horizontal="center" vertical="center"/>
    </xf>
    <xf numFmtId="0" fontId="0" fillId="0" borderId="30" xfId="0" applyBorder="1" applyAlignment="1" applyProtection="1">
      <alignment horizontal="center" vertical="center"/>
    </xf>
    <xf numFmtId="0" fontId="0" fillId="0" borderId="7" xfId="0" applyBorder="1" applyAlignment="1" applyProtection="1">
      <alignment horizontal="center" vertical="center"/>
    </xf>
    <xf numFmtId="0" fontId="0" fillId="0" borderId="23" xfId="0" applyBorder="1" applyAlignment="1" applyProtection="1">
      <alignment horizontal="center" vertical="center" wrapText="1" shrinkToFit="1"/>
    </xf>
    <xf numFmtId="0" fontId="0" fillId="0" borderId="4" xfId="0" applyBorder="1" applyAlignment="1" applyProtection="1">
      <alignment horizontal="center" vertical="center"/>
    </xf>
    <xf numFmtId="0" fontId="0" fillId="0" borderId="27" xfId="0" applyBorder="1" applyAlignment="1" applyProtection="1">
      <alignment horizontal="center" vertical="center"/>
    </xf>
    <xf numFmtId="0" fontId="0" fillId="0" borderId="2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13" fillId="5" borderId="0" xfId="4" applyFill="1" applyAlignment="1" applyProtection="1">
      <alignment horizontal="center" vertical="center" wrapText="1"/>
      <protection locked="0"/>
    </xf>
    <xf numFmtId="0" fontId="13" fillId="5" borderId="0" xfId="4" applyFill="1" applyAlignment="1" applyProtection="1">
      <alignment horizontal="center" vertical="center"/>
      <protection locked="0"/>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0" fontId="9" fillId="0" borderId="4"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shrinkToFit="1"/>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24" xfId="0" applyBorder="1" applyAlignment="1">
      <alignment horizontal="center" vertical="center" shrinkToFit="1"/>
    </xf>
  </cellXfs>
  <cellStyles count="7">
    <cellStyle name="ハイパーリンク" xfId="4" builtinId="8"/>
    <cellStyle name="桁区切り" xfId="1" builtinId="6"/>
    <cellStyle name="桁区切り 2" xfId="2" xr:uid="{00000000-0005-0000-0000-000002000000}"/>
    <cellStyle name="標準" xfId="0" builtinId="0"/>
    <cellStyle name="標準_２　様式第１３号（第１９条関係）" xfId="6" xr:uid="{00000000-0005-0000-0000-000004000000}"/>
    <cellStyle name="標準_４　様式第１０号（第１５条関係）" xfId="5" xr:uid="{00000000-0005-0000-0000-000005000000}"/>
    <cellStyle name="標準_Sheet1" xfId="3" xr:uid="{00000000-0005-0000-0000-00000600000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3809</xdr:colOff>
      <xdr:row>26</xdr:row>
      <xdr:rowOff>28575</xdr:rowOff>
    </xdr:from>
    <xdr:to>
      <xdr:col>6</xdr:col>
      <xdr:colOff>615314</xdr:colOff>
      <xdr:row>26</xdr:row>
      <xdr:rowOff>28575</xdr:rowOff>
    </xdr:to>
    <xdr:sp macro="" textlink="">
      <xdr:nvSpPr>
        <xdr:cNvPr id="6" name="Line 1">
          <a:extLst>
            <a:ext uri="{FF2B5EF4-FFF2-40B4-BE49-F238E27FC236}">
              <a16:creationId xmlns:a16="http://schemas.microsoft.com/office/drawing/2014/main" id="{8279B683-3ED7-48C0-9DF6-31B8D8CBEEDD}"/>
            </a:ext>
          </a:extLst>
        </xdr:cNvPr>
        <xdr:cNvSpPr>
          <a:spLocks noChangeShapeType="1"/>
        </xdr:cNvSpPr>
      </xdr:nvSpPr>
      <xdr:spPr bwMode="auto">
        <a:xfrm>
          <a:off x="2312669" y="5995035"/>
          <a:ext cx="18459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7619</xdr:colOff>
      <xdr:row>23</xdr:row>
      <xdr:rowOff>20955</xdr:rowOff>
    </xdr:from>
    <xdr:to>
      <xdr:col>8</xdr:col>
      <xdr:colOff>586740</xdr:colOff>
      <xdr:row>26</xdr:row>
      <xdr:rowOff>213360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4168139" y="5217795"/>
          <a:ext cx="1196341" cy="878205"/>
        </a:xfrm>
        <a:prstGeom prst="wedgeRoundRectCallout">
          <a:avLst>
            <a:gd name="adj1" fmla="val -128035"/>
            <a:gd name="adj2" fmla="val 4744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ja-JP" sz="1100" u="sng">
              <a:effectLst/>
              <a:latin typeface="+mn-lt"/>
              <a:ea typeface="+mn-ea"/>
              <a:cs typeface="+mn-cs"/>
            </a:rPr>
            <a:t>補助金精算書（様式１）の５（ｄ）広域連合補助所要額</a:t>
          </a:r>
          <a:r>
            <a:rPr kumimoji="1" lang="ja-JP" altLang="en-US" sz="1100"/>
            <a:t>を記入</a:t>
          </a:r>
        </a:p>
      </xdr:txBody>
    </xdr:sp>
    <xdr:clientData/>
  </xdr:twoCellAnchor>
  <xdr:twoCellAnchor>
    <xdr:from>
      <xdr:col>4</xdr:col>
      <xdr:colOff>0</xdr:colOff>
      <xdr:row>27</xdr:row>
      <xdr:rowOff>28573</xdr:rowOff>
    </xdr:from>
    <xdr:to>
      <xdr:col>6</xdr:col>
      <xdr:colOff>638175</xdr:colOff>
      <xdr:row>27</xdr:row>
      <xdr:rowOff>28574</xdr:rowOff>
    </xdr:to>
    <xdr:sp macro="" textlink="">
      <xdr:nvSpPr>
        <xdr:cNvPr id="7" name="Line 1">
          <a:extLst>
            <a:ext uri="{FF2B5EF4-FFF2-40B4-BE49-F238E27FC236}">
              <a16:creationId xmlns:a16="http://schemas.microsoft.com/office/drawing/2014/main" id="{E1D1CF15-1706-40B9-95BB-AFDAA19A267C}"/>
            </a:ext>
          </a:extLst>
        </xdr:cNvPr>
        <xdr:cNvSpPr>
          <a:spLocks noChangeShapeType="1"/>
        </xdr:cNvSpPr>
      </xdr:nvSpPr>
      <xdr:spPr bwMode="auto">
        <a:xfrm>
          <a:off x="2308860" y="6414133"/>
          <a:ext cx="184975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257175</xdr:colOff>
      <xdr:row>6</xdr:row>
      <xdr:rowOff>104775</xdr:rowOff>
    </xdr:from>
    <xdr:to>
      <xdr:col>3</xdr:col>
      <xdr:colOff>581025</xdr:colOff>
      <xdr:row>21</xdr:row>
      <xdr:rowOff>28575</xdr:rowOff>
    </xdr:to>
    <xdr:sp macro="" textlink="">
      <xdr:nvSpPr>
        <xdr:cNvPr id="19284" name="Freeform 1">
          <a:extLst>
            <a:ext uri="{FF2B5EF4-FFF2-40B4-BE49-F238E27FC236}">
              <a16:creationId xmlns:a16="http://schemas.microsoft.com/office/drawing/2014/main" id="{00000000-0008-0000-0600-0000544B0000}"/>
            </a:ext>
          </a:extLst>
        </xdr:cNvPr>
        <xdr:cNvSpPr>
          <a:spLocks/>
        </xdr:cNvSpPr>
      </xdr:nvSpPr>
      <xdr:spPr bwMode="auto">
        <a:xfrm>
          <a:off x="1438275"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257175</xdr:colOff>
      <xdr:row>6</xdr:row>
      <xdr:rowOff>104775</xdr:rowOff>
    </xdr:from>
    <xdr:to>
      <xdr:col>2</xdr:col>
      <xdr:colOff>581025</xdr:colOff>
      <xdr:row>21</xdr:row>
      <xdr:rowOff>28575</xdr:rowOff>
    </xdr:to>
    <xdr:sp macro="" textlink="">
      <xdr:nvSpPr>
        <xdr:cNvPr id="19285" name="Freeform 2">
          <a:extLst>
            <a:ext uri="{FF2B5EF4-FFF2-40B4-BE49-F238E27FC236}">
              <a16:creationId xmlns:a16="http://schemas.microsoft.com/office/drawing/2014/main" id="{00000000-0008-0000-0600-0000554B0000}"/>
            </a:ext>
          </a:extLst>
        </xdr:cNvPr>
        <xdr:cNvSpPr>
          <a:spLocks/>
        </xdr:cNvSpPr>
      </xdr:nvSpPr>
      <xdr:spPr bwMode="auto">
        <a:xfrm>
          <a:off x="561975"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257175</xdr:colOff>
      <xdr:row>6</xdr:row>
      <xdr:rowOff>114300</xdr:rowOff>
    </xdr:from>
    <xdr:to>
      <xdr:col>5</xdr:col>
      <xdr:colOff>581025</xdr:colOff>
      <xdr:row>21</xdr:row>
      <xdr:rowOff>47625</xdr:rowOff>
    </xdr:to>
    <xdr:sp macro="" textlink="">
      <xdr:nvSpPr>
        <xdr:cNvPr id="19286" name="Freeform 3">
          <a:extLst>
            <a:ext uri="{FF2B5EF4-FFF2-40B4-BE49-F238E27FC236}">
              <a16:creationId xmlns:a16="http://schemas.microsoft.com/office/drawing/2014/main" id="{00000000-0008-0000-0600-0000564B0000}"/>
            </a:ext>
          </a:extLst>
        </xdr:cNvPr>
        <xdr:cNvSpPr>
          <a:spLocks/>
        </xdr:cNvSpPr>
      </xdr:nvSpPr>
      <xdr:spPr bwMode="auto">
        <a:xfrm>
          <a:off x="3038475" y="1276350"/>
          <a:ext cx="323850" cy="3362325"/>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257175</xdr:colOff>
      <xdr:row>6</xdr:row>
      <xdr:rowOff>152400</xdr:rowOff>
    </xdr:from>
    <xdr:to>
      <xdr:col>9</xdr:col>
      <xdr:colOff>581025</xdr:colOff>
      <xdr:row>21</xdr:row>
      <xdr:rowOff>85725</xdr:rowOff>
    </xdr:to>
    <xdr:sp macro="" textlink="">
      <xdr:nvSpPr>
        <xdr:cNvPr id="19287" name="Freeform 4">
          <a:extLst>
            <a:ext uri="{FF2B5EF4-FFF2-40B4-BE49-F238E27FC236}">
              <a16:creationId xmlns:a16="http://schemas.microsoft.com/office/drawing/2014/main" id="{00000000-0008-0000-0600-0000574B0000}"/>
            </a:ext>
          </a:extLst>
        </xdr:cNvPr>
        <xdr:cNvSpPr>
          <a:spLocks/>
        </xdr:cNvSpPr>
      </xdr:nvSpPr>
      <xdr:spPr bwMode="auto">
        <a:xfrm>
          <a:off x="5819775" y="1314450"/>
          <a:ext cx="323850" cy="3362325"/>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200025</xdr:colOff>
      <xdr:row>6</xdr:row>
      <xdr:rowOff>104775</xdr:rowOff>
    </xdr:from>
    <xdr:to>
      <xdr:col>4</xdr:col>
      <xdr:colOff>523875</xdr:colOff>
      <xdr:row>21</xdr:row>
      <xdr:rowOff>28575</xdr:rowOff>
    </xdr:to>
    <xdr:sp macro="" textlink="">
      <xdr:nvSpPr>
        <xdr:cNvPr id="19288" name="Freeform 1">
          <a:extLst>
            <a:ext uri="{FF2B5EF4-FFF2-40B4-BE49-F238E27FC236}">
              <a16:creationId xmlns:a16="http://schemas.microsoft.com/office/drawing/2014/main" id="{00000000-0008-0000-0600-0000584B0000}"/>
            </a:ext>
          </a:extLst>
        </xdr:cNvPr>
        <xdr:cNvSpPr>
          <a:spLocks/>
        </xdr:cNvSpPr>
      </xdr:nvSpPr>
      <xdr:spPr bwMode="auto">
        <a:xfrm>
          <a:off x="2247900"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666750</xdr:colOff>
      <xdr:row>7</xdr:row>
      <xdr:rowOff>83343</xdr:rowOff>
    </xdr:from>
    <xdr:to>
      <xdr:col>9</xdr:col>
      <xdr:colOff>285750</xdr:colOff>
      <xdr:row>9</xdr:row>
      <xdr:rowOff>83344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3440906" y="1452562"/>
          <a:ext cx="3119438" cy="452438"/>
        </a:xfrm>
        <a:prstGeom prst="rect">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pPr algn="l"/>
          <a:r>
            <a:rPr kumimoji="1" lang="ja-JP" altLang="en-US" sz="1100"/>
            <a:t>　</a:t>
          </a:r>
          <a:r>
            <a:rPr kumimoji="1" lang="en-US" altLang="ja-JP" sz="1100"/>
            <a:t>※</a:t>
          </a:r>
          <a:r>
            <a:rPr kumimoji="1" lang="ja-JP" altLang="en-US" sz="1100"/>
            <a:t>利用者負担段階の記入をお願いします。</a:t>
          </a:r>
        </a:p>
      </xdr:txBody>
    </xdr:sp>
    <xdr:clientData/>
  </xdr:twoCellAnchor>
  <xdr:twoCellAnchor>
    <xdr:from>
      <xdr:col>4</xdr:col>
      <xdr:colOff>440532</xdr:colOff>
      <xdr:row>5</xdr:row>
      <xdr:rowOff>142876</xdr:rowOff>
    </xdr:from>
    <xdr:to>
      <xdr:col>5</xdr:col>
      <xdr:colOff>83344</xdr:colOff>
      <xdr:row>7</xdr:row>
      <xdr:rowOff>47625</xdr:rowOff>
    </xdr:to>
    <xdr:sp macro="" textlink="">
      <xdr:nvSpPr>
        <xdr:cNvPr id="3" name="右矢印 2">
          <a:extLst>
            <a:ext uri="{FF2B5EF4-FFF2-40B4-BE49-F238E27FC236}">
              <a16:creationId xmlns:a16="http://schemas.microsoft.com/office/drawing/2014/main" id="{00000000-0008-0000-0600-000003000000}"/>
            </a:ext>
          </a:extLst>
        </xdr:cNvPr>
        <xdr:cNvSpPr/>
      </xdr:nvSpPr>
      <xdr:spPr bwMode="auto">
        <a:xfrm rot="13532608">
          <a:off x="3226594" y="1047751"/>
          <a:ext cx="357187" cy="381000"/>
        </a:xfrm>
        <a:prstGeom prst="rightArrow">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119063</xdr:colOff>
      <xdr:row>6</xdr:row>
      <xdr:rowOff>119062</xdr:rowOff>
    </xdr:from>
    <xdr:to>
      <xdr:col>1</xdr:col>
      <xdr:colOff>442913</xdr:colOff>
      <xdr:row>21</xdr:row>
      <xdr:rowOff>42862</xdr:rowOff>
    </xdr:to>
    <xdr:sp macro="" textlink="">
      <xdr:nvSpPr>
        <xdr:cNvPr id="9" name="Freeform 2">
          <a:extLst>
            <a:ext uri="{FF2B5EF4-FFF2-40B4-BE49-F238E27FC236}">
              <a16:creationId xmlns:a16="http://schemas.microsoft.com/office/drawing/2014/main" id="{00000000-0008-0000-0600-000009000000}"/>
            </a:ext>
          </a:extLst>
        </xdr:cNvPr>
        <xdr:cNvSpPr>
          <a:spLocks/>
        </xdr:cNvSpPr>
      </xdr:nvSpPr>
      <xdr:spPr bwMode="auto">
        <a:xfrm>
          <a:off x="428626" y="1262062"/>
          <a:ext cx="323850" cy="3317081"/>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xdr:colOff>
      <xdr:row>5</xdr:row>
      <xdr:rowOff>130966</xdr:rowOff>
    </xdr:from>
    <xdr:to>
      <xdr:col>1</xdr:col>
      <xdr:colOff>381001</xdr:colOff>
      <xdr:row>7</xdr:row>
      <xdr:rowOff>35715</xdr:rowOff>
    </xdr:to>
    <xdr:sp macro="" textlink="">
      <xdr:nvSpPr>
        <xdr:cNvPr id="10" name="右矢印 9">
          <a:extLst>
            <a:ext uri="{FF2B5EF4-FFF2-40B4-BE49-F238E27FC236}">
              <a16:creationId xmlns:a16="http://schemas.microsoft.com/office/drawing/2014/main" id="{00000000-0008-0000-0600-00000A000000}"/>
            </a:ext>
          </a:extLst>
        </xdr:cNvPr>
        <xdr:cNvSpPr/>
      </xdr:nvSpPr>
      <xdr:spPr bwMode="auto">
        <a:xfrm rot="18543388">
          <a:off x="321470" y="1035841"/>
          <a:ext cx="357187" cy="381000"/>
        </a:xfrm>
        <a:prstGeom prst="rightArrow">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0</xdr:col>
      <xdr:colOff>59531</xdr:colOff>
      <xdr:row>7</xdr:row>
      <xdr:rowOff>83344</xdr:rowOff>
    </xdr:from>
    <xdr:to>
      <xdr:col>3</xdr:col>
      <xdr:colOff>690562</xdr:colOff>
      <xdr:row>9</xdr:row>
      <xdr:rowOff>119063</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bwMode="auto">
        <a:xfrm>
          <a:off x="59531" y="1452563"/>
          <a:ext cx="2536031" cy="488156"/>
        </a:xfrm>
        <a:prstGeom prst="rect">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ctr" upright="1"/>
        <a:lstStyle/>
        <a:p>
          <a:pPr algn="l"/>
          <a:r>
            <a:rPr kumimoji="1" lang="ja-JP" altLang="en-US" sz="1100"/>
            <a:t>　</a:t>
          </a:r>
          <a:r>
            <a:rPr kumimoji="1" lang="en-US" altLang="ja-JP" sz="1100"/>
            <a:t>※</a:t>
          </a:r>
          <a:r>
            <a:rPr kumimoji="1" lang="ja-JP" altLang="en-US" sz="1100"/>
            <a:t>市町村名の記入をお願いします。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showGridLines="0" showRowColHeaders="0" tabSelected="1" workbookViewId="0">
      <selection activeCell="D1" sqref="D1"/>
    </sheetView>
  </sheetViews>
  <sheetFormatPr defaultRowHeight="13.2" x14ac:dyDescent="0.2"/>
  <cols>
    <col min="1" max="1" width="3.33203125" bestFit="1" customWidth="1"/>
    <col min="2" max="2" width="40.6640625" bestFit="1" customWidth="1"/>
    <col min="3" max="3" width="10.6640625" customWidth="1"/>
  </cols>
  <sheetData>
    <row r="1" spans="1:3" s="61" customFormat="1" ht="24" customHeight="1" x14ac:dyDescent="0.2">
      <c r="A1" s="136" t="s">
        <v>153</v>
      </c>
      <c r="B1" s="136"/>
      <c r="C1" s="88" t="s">
        <v>152</v>
      </c>
    </row>
    <row r="2" spans="1:3" ht="33" customHeight="1" x14ac:dyDescent="0.2">
      <c r="A2" s="88" t="s">
        <v>138</v>
      </c>
      <c r="B2" s="69" t="s">
        <v>139</v>
      </c>
      <c r="C2" s="5" t="str">
        <f>IF(ISBLANK(提出鑑!G10),"","入力済")</f>
        <v/>
      </c>
    </row>
    <row r="3" spans="1:3" ht="33" customHeight="1" x14ac:dyDescent="0.2">
      <c r="A3" s="88" t="s">
        <v>183</v>
      </c>
      <c r="B3" s="70" t="s">
        <v>182</v>
      </c>
      <c r="C3" s="89" t="str">
        <f>IF('様式１（介護福祉施設サービス以外）'!H11&gt;0,"入力済","")</f>
        <v/>
      </c>
    </row>
    <row r="4" spans="1:3" ht="33" customHeight="1" x14ac:dyDescent="0.2">
      <c r="A4" s="88" t="s">
        <v>184</v>
      </c>
      <c r="B4" s="69" t="s">
        <v>140</v>
      </c>
      <c r="C4" s="89" t="str">
        <f>IF('様式１（介護福祉施設サービス以外）'!H17&gt;0,"入力済","")</f>
        <v/>
      </c>
    </row>
    <row r="5" spans="1:3" ht="33" customHeight="1" x14ac:dyDescent="0.2">
      <c r="A5" s="88" t="s">
        <v>185</v>
      </c>
      <c r="B5" s="69" t="s">
        <v>13</v>
      </c>
      <c r="C5" s="5" t="str">
        <f>IF(別紙資料!R101&gt;0,"入力済","")</f>
        <v/>
      </c>
    </row>
    <row r="6" spans="1:3" ht="33" customHeight="1" x14ac:dyDescent="0.2">
      <c r="A6" s="88" t="s">
        <v>141</v>
      </c>
      <c r="B6" s="71" t="s">
        <v>154</v>
      </c>
      <c r="C6" s="5" t="str">
        <f>IF(ISBLANK('様式１（介護福祉施設サービス以外）'!D36),"","入力済")</f>
        <v/>
      </c>
    </row>
    <row r="7" spans="1:3" ht="29.25" customHeight="1" x14ac:dyDescent="0.2">
      <c r="A7" s="88" t="s">
        <v>142</v>
      </c>
      <c r="B7" s="69" t="s">
        <v>155</v>
      </c>
      <c r="C7" s="5" t="str">
        <f>IF(ISBLANK(提出鑑!G3),"","入力済")</f>
        <v/>
      </c>
    </row>
    <row r="8" spans="1:3" ht="33" customHeight="1" x14ac:dyDescent="0.2">
      <c r="A8" s="137"/>
      <c r="B8" s="138"/>
      <c r="C8" s="5" t="str">
        <f>IF(COUNTIF(C2:C7,"入力済")=6,"送付可能","")</f>
        <v/>
      </c>
    </row>
  </sheetData>
  <sheetProtection algorithmName="SHA-512" hashValue="mlF3NRuL1Z8SfsWkkcDKnB+o8HurDs39XRUvwlr5B5aNvoktJVyNR25gsYnEafMXQkFAGzQGlwgtedtqicSAsA==" saltValue="amYgob2KA4hbrycOfjYdKw==" spinCount="100000" sheet="1" objects="1" scenarios="1"/>
  <mergeCells count="2">
    <mergeCell ref="A1:B1"/>
    <mergeCell ref="A8:B8"/>
  </mergeCells>
  <phoneticPr fontId="2"/>
  <hyperlinks>
    <hyperlink ref="B2" location="提出鑑!G7" display="法人名等の入力" xr:uid="{00000000-0004-0000-0000-000000000000}"/>
    <hyperlink ref="B3" location="'様式１（介護福祉施設サービス以外）'!B11" display="サービス種類の選択・利用者負担の収入総額" xr:uid="{00000000-0004-0000-0000-000001000000}"/>
    <hyperlink ref="B4" location="'様式１（介護福祉施設サービス以外）'!D17" display="利用者負担の軽減総額" xr:uid="{00000000-0004-0000-0000-000002000000}"/>
    <hyperlink ref="B5" location="別紙資料!B5" display="別紙資料の入力" xr:uid="{00000000-0004-0000-0000-000003000000}"/>
    <hyperlink ref="B7" location="提出鑑!G3" display="提出年月日の入力" xr:uid="{00000000-0004-0000-0000-000004000000}"/>
    <hyperlink ref="B6" location="'様式１（介護福祉施設サービス以外）'!C36" display="広域連合以外分の利用者負担軽減総額" xr:uid="{00000000-0004-0000-0000-000005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R48"/>
  <sheetViews>
    <sheetView showGridLines="0" showRowColHeaders="0" workbookViewId="0">
      <selection activeCell="G3" sqref="G3:I3"/>
    </sheetView>
  </sheetViews>
  <sheetFormatPr defaultColWidth="9" defaultRowHeight="13.2" x14ac:dyDescent="0.2"/>
  <cols>
    <col min="1" max="1" width="6.6640625" style="106" customWidth="1"/>
    <col min="2" max="9" width="9" style="106"/>
    <col min="10" max="10" width="13" style="129" bestFit="1" customWidth="1"/>
    <col min="11" max="16384" width="9" style="106"/>
  </cols>
  <sheetData>
    <row r="1" spans="1:18" ht="18" customHeight="1" x14ac:dyDescent="0.2">
      <c r="A1" s="108" t="s">
        <v>198</v>
      </c>
      <c r="J1" s="126"/>
      <c r="K1" s="107"/>
      <c r="L1" s="107"/>
      <c r="M1" s="107"/>
      <c r="N1" s="107"/>
      <c r="O1" s="107"/>
      <c r="P1" s="107"/>
      <c r="Q1" s="107"/>
      <c r="R1" s="107"/>
    </row>
    <row r="2" spans="1:18" ht="18" customHeight="1" x14ac:dyDescent="0.2">
      <c r="A2" s="108" t="s">
        <v>186</v>
      </c>
      <c r="J2" s="127"/>
      <c r="K2" s="107"/>
      <c r="L2" s="107"/>
      <c r="M2" s="107"/>
      <c r="N2" s="107"/>
      <c r="O2" s="107"/>
      <c r="P2" s="107"/>
      <c r="Q2" s="107"/>
      <c r="R2" s="107"/>
    </row>
    <row r="3" spans="1:18" ht="18" customHeight="1" x14ac:dyDescent="0.2">
      <c r="A3" s="109"/>
      <c r="B3" s="109"/>
      <c r="C3" s="109"/>
      <c r="D3" s="109"/>
      <c r="E3" s="109"/>
      <c r="F3" s="109"/>
      <c r="G3" s="147"/>
      <c r="H3" s="147"/>
      <c r="I3" s="147"/>
      <c r="J3" s="127"/>
      <c r="K3" s="107"/>
      <c r="L3" s="107"/>
      <c r="M3" s="107"/>
      <c r="N3" s="107"/>
      <c r="O3" s="107"/>
      <c r="P3" s="107"/>
      <c r="Q3" s="107"/>
      <c r="R3" s="107"/>
    </row>
    <row r="4" spans="1:18" ht="18" customHeight="1" x14ac:dyDescent="0.2">
      <c r="J4" s="127"/>
      <c r="K4" s="107"/>
      <c r="L4" s="107"/>
      <c r="M4" s="107"/>
      <c r="N4" s="107"/>
      <c r="O4" s="107"/>
      <c r="P4" s="107"/>
      <c r="Q4" s="107"/>
      <c r="R4" s="107"/>
    </row>
    <row r="5" spans="1:18" ht="18" customHeight="1" x14ac:dyDescent="0.2">
      <c r="A5" s="106" t="s">
        <v>52</v>
      </c>
      <c r="J5" s="127"/>
      <c r="K5" s="107"/>
      <c r="L5" s="107"/>
      <c r="M5" s="107"/>
      <c r="N5" s="107"/>
      <c r="O5" s="107"/>
      <c r="P5" s="107"/>
      <c r="Q5" s="107"/>
      <c r="R5" s="107"/>
    </row>
    <row r="6" spans="1:18" ht="18" customHeight="1" x14ac:dyDescent="0.2">
      <c r="J6" s="127"/>
      <c r="K6" s="107"/>
      <c r="L6" s="107"/>
      <c r="M6" s="107"/>
      <c r="N6" s="107"/>
      <c r="O6" s="107"/>
      <c r="P6" s="107"/>
      <c r="Q6" s="107"/>
      <c r="R6" s="107"/>
    </row>
    <row r="7" spans="1:18" ht="18" customHeight="1" x14ac:dyDescent="0.2">
      <c r="A7" s="109"/>
      <c r="B7" s="109"/>
      <c r="C7" s="109"/>
      <c r="D7" s="109"/>
      <c r="E7" s="109"/>
      <c r="F7" s="109" t="s">
        <v>132</v>
      </c>
      <c r="G7" s="145"/>
      <c r="H7" s="145"/>
      <c r="I7" s="145"/>
      <c r="J7" s="127"/>
      <c r="K7" s="107"/>
      <c r="L7" s="107"/>
      <c r="M7" s="107"/>
      <c r="N7" s="107"/>
      <c r="O7" s="107"/>
      <c r="P7" s="107"/>
      <c r="Q7" s="107"/>
      <c r="R7" s="107"/>
    </row>
    <row r="8" spans="1:18" ht="18" customHeight="1" x14ac:dyDescent="0.2">
      <c r="A8" s="109"/>
      <c r="B8" s="109"/>
      <c r="C8" s="109"/>
      <c r="D8" s="109"/>
      <c r="E8" s="109"/>
      <c r="F8" s="109" t="s">
        <v>133</v>
      </c>
      <c r="G8" s="145"/>
      <c r="H8" s="145"/>
      <c r="I8" s="145"/>
      <c r="J8" s="127"/>
      <c r="K8" s="107"/>
      <c r="L8" s="107"/>
      <c r="M8" s="107"/>
      <c r="N8" s="107"/>
      <c r="O8" s="107"/>
      <c r="P8" s="107"/>
      <c r="Q8" s="107"/>
      <c r="R8" s="107"/>
    </row>
    <row r="9" spans="1:18" ht="18" customHeight="1" x14ac:dyDescent="0.2">
      <c r="A9" s="109"/>
      <c r="B9" s="109"/>
      <c r="C9" s="109"/>
      <c r="D9" s="109"/>
      <c r="E9" s="109"/>
      <c r="F9" s="109" t="s">
        <v>134</v>
      </c>
      <c r="G9" s="145"/>
      <c r="H9" s="145"/>
      <c r="I9" s="145"/>
      <c r="J9" s="127"/>
      <c r="K9" s="107"/>
      <c r="L9" s="107"/>
      <c r="M9" s="107"/>
      <c r="N9" s="107"/>
      <c r="O9" s="107"/>
      <c r="P9" s="107"/>
      <c r="Q9" s="107"/>
      <c r="R9" s="107"/>
    </row>
    <row r="10" spans="1:18" ht="18" customHeight="1" x14ac:dyDescent="0.2">
      <c r="A10" s="109"/>
      <c r="B10" s="109"/>
      <c r="C10" s="109"/>
      <c r="D10" s="109"/>
      <c r="E10" s="109"/>
      <c r="F10" s="109" t="s">
        <v>135</v>
      </c>
      <c r="G10" s="145"/>
      <c r="H10" s="145"/>
      <c r="I10" s="145"/>
      <c r="J10" s="128" t="s">
        <v>144</v>
      </c>
      <c r="K10" s="107"/>
      <c r="L10" s="107"/>
      <c r="M10" s="107"/>
      <c r="N10" s="107"/>
      <c r="O10" s="107"/>
      <c r="P10" s="107"/>
      <c r="Q10" s="107"/>
      <c r="R10" s="107"/>
    </row>
    <row r="11" spans="1:18" ht="18" customHeight="1" x14ac:dyDescent="0.2">
      <c r="J11" s="127"/>
      <c r="K11" s="107"/>
      <c r="L11" s="107"/>
      <c r="M11" s="107"/>
      <c r="N11" s="107"/>
      <c r="O11" s="107"/>
      <c r="P11" s="107"/>
      <c r="Q11" s="107"/>
      <c r="R11" s="107"/>
    </row>
    <row r="12" spans="1:18" ht="18" customHeight="1" x14ac:dyDescent="0.2">
      <c r="J12" s="127"/>
      <c r="K12" s="107"/>
      <c r="L12" s="107"/>
      <c r="M12" s="107"/>
      <c r="N12" s="107"/>
      <c r="O12" s="107"/>
      <c r="P12" s="107"/>
      <c r="Q12" s="107"/>
      <c r="R12" s="107"/>
    </row>
    <row r="13" spans="1:18" ht="18" customHeight="1" x14ac:dyDescent="0.2">
      <c r="A13" s="141" t="s">
        <v>208</v>
      </c>
      <c r="B13" s="141"/>
      <c r="C13" s="141"/>
      <c r="D13" s="141"/>
      <c r="E13" s="141"/>
      <c r="F13" s="141"/>
      <c r="G13" s="141"/>
      <c r="H13" s="141"/>
      <c r="I13" s="141"/>
      <c r="J13" s="127"/>
      <c r="K13" s="107"/>
      <c r="L13" s="107"/>
      <c r="M13" s="107"/>
      <c r="N13" s="107"/>
      <c r="O13" s="107"/>
      <c r="P13" s="107"/>
      <c r="Q13" s="107"/>
      <c r="R13" s="107"/>
    </row>
    <row r="14" spans="1:18" ht="18" customHeight="1" x14ac:dyDescent="0.2">
      <c r="A14" s="110"/>
      <c r="B14" s="110"/>
      <c r="C14" s="146"/>
      <c r="D14" s="146"/>
      <c r="E14" s="146"/>
      <c r="F14" s="146"/>
      <c r="G14" s="146"/>
      <c r="H14" s="110"/>
      <c r="I14" s="110"/>
      <c r="J14" s="127"/>
      <c r="K14" s="107"/>
      <c r="L14" s="107"/>
      <c r="M14" s="107"/>
      <c r="N14" s="107"/>
      <c r="O14" s="107"/>
      <c r="P14" s="107"/>
      <c r="Q14" s="107"/>
      <c r="R14" s="107"/>
    </row>
    <row r="15" spans="1:18" ht="18" customHeight="1" x14ac:dyDescent="0.2">
      <c r="J15" s="127"/>
      <c r="K15" s="107"/>
      <c r="L15" s="107"/>
      <c r="M15" s="107"/>
      <c r="N15" s="107"/>
      <c r="O15" s="107"/>
      <c r="P15" s="107"/>
      <c r="Q15" s="107"/>
      <c r="R15" s="107"/>
    </row>
    <row r="16" spans="1:18" ht="18" customHeight="1" x14ac:dyDescent="0.2">
      <c r="A16" s="143" t="s">
        <v>211</v>
      </c>
      <c r="B16" s="143"/>
      <c r="C16" s="143"/>
      <c r="D16" s="143"/>
      <c r="E16" s="143"/>
      <c r="F16" s="143"/>
      <c r="G16" s="143"/>
      <c r="H16" s="143"/>
      <c r="I16" s="143"/>
      <c r="J16" s="127"/>
      <c r="K16" s="107"/>
      <c r="L16" s="107"/>
      <c r="M16" s="107"/>
      <c r="N16" s="107"/>
      <c r="O16" s="107"/>
      <c r="P16" s="107"/>
      <c r="Q16" s="107"/>
      <c r="R16" s="107"/>
    </row>
    <row r="17" spans="1:18" ht="18" customHeight="1" x14ac:dyDescent="0.2">
      <c r="A17" s="143"/>
      <c r="B17" s="143"/>
      <c r="C17" s="143"/>
      <c r="D17" s="143"/>
      <c r="E17" s="143"/>
      <c r="F17" s="143"/>
      <c r="G17" s="143"/>
      <c r="H17" s="143"/>
      <c r="I17" s="143"/>
      <c r="J17" s="127"/>
      <c r="K17" s="107"/>
      <c r="L17" s="107"/>
      <c r="M17" s="107"/>
      <c r="N17" s="107"/>
      <c r="O17" s="107"/>
      <c r="P17" s="107"/>
      <c r="Q17" s="107"/>
      <c r="R17" s="107"/>
    </row>
    <row r="18" spans="1:18" ht="18" customHeight="1" x14ac:dyDescent="0.2">
      <c r="A18" s="143"/>
      <c r="B18" s="143"/>
      <c r="C18" s="143"/>
      <c r="D18" s="143"/>
      <c r="E18" s="143"/>
      <c r="F18" s="143"/>
      <c r="G18" s="143"/>
      <c r="H18" s="143"/>
      <c r="I18" s="143"/>
      <c r="J18" s="127"/>
      <c r="K18" s="107"/>
      <c r="L18" s="107"/>
      <c r="M18" s="107"/>
      <c r="N18" s="107"/>
      <c r="O18" s="107"/>
      <c r="P18" s="107"/>
      <c r="Q18" s="107"/>
      <c r="R18" s="107"/>
    </row>
    <row r="19" spans="1:18" ht="18" customHeight="1" x14ac:dyDescent="0.2">
      <c r="A19" s="143"/>
      <c r="B19" s="143"/>
      <c r="C19" s="143"/>
      <c r="D19" s="143"/>
      <c r="E19" s="143"/>
      <c r="F19" s="143"/>
      <c r="G19" s="143"/>
      <c r="H19" s="143"/>
      <c r="I19" s="143"/>
      <c r="J19" s="127"/>
      <c r="K19" s="107"/>
      <c r="L19" s="107"/>
      <c r="M19" s="107"/>
      <c r="N19" s="107"/>
      <c r="O19" s="107"/>
      <c r="P19" s="107"/>
      <c r="Q19" s="107"/>
      <c r="R19" s="107"/>
    </row>
    <row r="20" spans="1:18" ht="18" customHeight="1" x14ac:dyDescent="0.2">
      <c r="A20" s="142"/>
      <c r="B20" s="142"/>
      <c r="C20" s="142"/>
      <c r="D20" s="142"/>
      <c r="E20" s="142"/>
      <c r="F20" s="142"/>
      <c r="G20" s="142"/>
      <c r="H20" s="142"/>
      <c r="I20" s="142"/>
      <c r="J20" s="127"/>
      <c r="K20" s="107"/>
      <c r="L20" s="107"/>
      <c r="M20" s="107"/>
      <c r="N20" s="107"/>
      <c r="O20" s="107"/>
      <c r="P20" s="107"/>
      <c r="Q20" s="107"/>
      <c r="R20" s="107"/>
    </row>
    <row r="21" spans="1:18" ht="18" customHeight="1" x14ac:dyDescent="0.2">
      <c r="A21" s="142" t="s">
        <v>53</v>
      </c>
      <c r="B21" s="142"/>
      <c r="C21" s="142"/>
      <c r="D21" s="142"/>
      <c r="E21" s="142"/>
      <c r="F21" s="142"/>
      <c r="G21" s="142"/>
      <c r="H21" s="142"/>
      <c r="I21" s="142"/>
      <c r="J21" s="127"/>
      <c r="K21" s="107"/>
      <c r="L21" s="107"/>
      <c r="M21" s="107"/>
      <c r="N21" s="107"/>
      <c r="O21" s="107"/>
      <c r="P21" s="107"/>
      <c r="Q21" s="107"/>
      <c r="R21" s="107"/>
    </row>
    <row r="22" spans="1:18" ht="18" customHeight="1" x14ac:dyDescent="0.2">
      <c r="J22" s="127"/>
      <c r="K22" s="107"/>
      <c r="L22" s="107"/>
      <c r="M22" s="107"/>
      <c r="N22" s="107"/>
      <c r="O22" s="107"/>
      <c r="P22" s="107"/>
      <c r="Q22" s="107"/>
      <c r="R22" s="107"/>
    </row>
    <row r="23" spans="1:18" ht="18" customHeight="1" x14ac:dyDescent="0.2">
      <c r="A23" s="111" t="s">
        <v>192</v>
      </c>
      <c r="J23" s="127"/>
      <c r="K23" s="107"/>
      <c r="L23" s="107"/>
      <c r="M23" s="107"/>
      <c r="N23" s="107"/>
      <c r="O23" s="107"/>
      <c r="P23" s="107"/>
      <c r="Q23" s="107"/>
      <c r="R23" s="107"/>
    </row>
    <row r="24" spans="1:18" ht="18" customHeight="1" x14ac:dyDescent="0.2">
      <c r="J24" s="127"/>
      <c r="K24" s="107"/>
      <c r="L24" s="107"/>
      <c r="M24" s="107"/>
      <c r="N24" s="107"/>
      <c r="O24" s="107"/>
      <c r="P24" s="107"/>
      <c r="Q24" s="107"/>
      <c r="R24" s="107"/>
    </row>
    <row r="25" spans="1:18" ht="18" customHeight="1" x14ac:dyDescent="0.2">
      <c r="J25" s="127"/>
      <c r="K25" s="107"/>
      <c r="L25" s="107"/>
      <c r="M25" s="107"/>
      <c r="N25" s="107"/>
      <c r="O25" s="107"/>
      <c r="P25" s="107"/>
      <c r="Q25" s="107"/>
      <c r="R25" s="107"/>
    </row>
    <row r="26" spans="1:18" ht="20.100000000000001" customHeight="1" x14ac:dyDescent="0.2">
      <c r="A26" s="112" t="s">
        <v>202</v>
      </c>
      <c r="C26" s="113"/>
      <c r="D26" s="115" t="s">
        <v>199</v>
      </c>
      <c r="E26" s="144">
        <f>'様式１（介護福祉施設サービス以外）'!B58</f>
        <v>0</v>
      </c>
      <c r="F26" s="144"/>
      <c r="G26" s="144"/>
      <c r="H26" s="113"/>
      <c r="I26" s="113"/>
      <c r="J26" s="127"/>
      <c r="K26" s="107"/>
      <c r="L26" s="107"/>
      <c r="M26" s="107"/>
      <c r="N26" s="107"/>
      <c r="O26" s="107"/>
      <c r="P26" s="107"/>
      <c r="Q26" s="107"/>
      <c r="R26" s="107"/>
    </row>
    <row r="27" spans="1:18" ht="20.100000000000001" customHeight="1" x14ac:dyDescent="0.2">
      <c r="A27" s="99"/>
      <c r="B27" s="109"/>
      <c r="C27" s="114"/>
      <c r="H27" s="113"/>
      <c r="I27" s="113"/>
      <c r="J27" s="127"/>
      <c r="K27" s="107"/>
      <c r="L27" s="107"/>
      <c r="M27" s="107"/>
      <c r="N27" s="107"/>
      <c r="O27" s="107"/>
      <c r="P27" s="107"/>
      <c r="Q27" s="107"/>
      <c r="R27" s="107"/>
    </row>
    <row r="28" spans="1:18" ht="18" customHeight="1" x14ac:dyDescent="0.2">
      <c r="J28" s="127"/>
      <c r="K28" s="107"/>
      <c r="L28" s="107"/>
      <c r="M28" s="107"/>
      <c r="N28" s="107"/>
      <c r="O28" s="107"/>
      <c r="P28" s="107"/>
      <c r="Q28" s="107"/>
      <c r="R28" s="107"/>
    </row>
    <row r="29" spans="1:18" ht="18" customHeight="1" x14ac:dyDescent="0.2">
      <c r="A29" s="106" t="s">
        <v>54</v>
      </c>
      <c r="D29" s="139">
        <v>45748</v>
      </c>
      <c r="E29" s="140"/>
      <c r="F29" s="116" t="s">
        <v>136</v>
      </c>
      <c r="G29" s="116"/>
      <c r="J29" s="127"/>
      <c r="K29" s="107"/>
      <c r="L29" s="107"/>
      <c r="M29" s="107"/>
      <c r="N29" s="107"/>
      <c r="O29" s="107"/>
      <c r="P29" s="107"/>
      <c r="Q29" s="107"/>
      <c r="R29" s="107"/>
    </row>
    <row r="30" spans="1:18" ht="18" customHeight="1" x14ac:dyDescent="0.2">
      <c r="A30" s="106" t="s">
        <v>55</v>
      </c>
      <c r="D30" s="139">
        <v>46112</v>
      </c>
      <c r="E30" s="140"/>
      <c r="F30" s="116" t="s">
        <v>137</v>
      </c>
      <c r="G30" s="116"/>
      <c r="J30" s="127"/>
      <c r="K30" s="107"/>
      <c r="L30" s="107"/>
      <c r="M30" s="107"/>
      <c r="N30" s="107"/>
      <c r="O30" s="107"/>
      <c r="P30" s="107"/>
      <c r="Q30" s="107"/>
      <c r="R30" s="107"/>
    </row>
    <row r="31" spans="1:18" ht="18" customHeight="1" x14ac:dyDescent="0.2">
      <c r="J31" s="127"/>
      <c r="K31" s="107"/>
      <c r="L31" s="107"/>
      <c r="M31" s="107"/>
      <c r="N31" s="107"/>
      <c r="O31" s="107"/>
      <c r="P31" s="107"/>
      <c r="Q31" s="107"/>
      <c r="R31" s="107"/>
    </row>
    <row r="32" spans="1:18" ht="18" customHeight="1" x14ac:dyDescent="0.2">
      <c r="A32" s="106" t="s">
        <v>187</v>
      </c>
      <c r="J32" s="127"/>
      <c r="K32" s="107"/>
      <c r="L32" s="107"/>
      <c r="M32" s="107"/>
      <c r="N32" s="107"/>
      <c r="O32" s="107"/>
      <c r="P32" s="107"/>
      <c r="Q32" s="107"/>
      <c r="R32" s="107"/>
    </row>
    <row r="33" spans="1:18" ht="18" customHeight="1" x14ac:dyDescent="0.2">
      <c r="A33" s="106" t="s">
        <v>203</v>
      </c>
      <c r="J33" s="127"/>
      <c r="K33" s="107"/>
      <c r="L33" s="107"/>
      <c r="M33" s="107"/>
      <c r="N33" s="107"/>
      <c r="O33" s="107"/>
      <c r="P33" s="107"/>
      <c r="Q33" s="107"/>
      <c r="R33" s="107"/>
    </row>
    <row r="34" spans="1:18" ht="18" customHeight="1" x14ac:dyDescent="0.2">
      <c r="A34" s="106" t="s">
        <v>209</v>
      </c>
      <c r="J34" s="127"/>
      <c r="K34" s="107"/>
      <c r="L34" s="107"/>
      <c r="M34" s="107"/>
      <c r="N34" s="107"/>
      <c r="O34" s="107"/>
      <c r="P34" s="107"/>
      <c r="Q34" s="107"/>
      <c r="R34" s="107"/>
    </row>
    <row r="35" spans="1:18" ht="18" customHeight="1" x14ac:dyDescent="0.2">
      <c r="J35" s="127"/>
      <c r="K35" s="107"/>
      <c r="L35" s="107"/>
      <c r="M35" s="107"/>
      <c r="N35" s="107"/>
      <c r="O35" s="107"/>
      <c r="P35" s="107"/>
      <c r="Q35" s="107"/>
      <c r="R35" s="107"/>
    </row>
    <row r="36" spans="1:18" ht="18" customHeight="1" x14ac:dyDescent="0.2">
      <c r="J36" s="127"/>
      <c r="K36" s="107"/>
      <c r="L36" s="107"/>
      <c r="M36" s="107"/>
      <c r="N36" s="107"/>
      <c r="O36" s="107"/>
      <c r="P36" s="107"/>
      <c r="Q36" s="107"/>
      <c r="R36" s="107"/>
    </row>
    <row r="37" spans="1:18" ht="18" customHeight="1" x14ac:dyDescent="0.2">
      <c r="J37" s="127"/>
      <c r="K37" s="107"/>
      <c r="L37" s="107"/>
      <c r="M37" s="107"/>
      <c r="N37" s="107"/>
      <c r="O37" s="107"/>
      <c r="P37" s="107"/>
      <c r="Q37" s="107"/>
      <c r="R37" s="107"/>
    </row>
    <row r="38" spans="1:18" ht="18" customHeight="1" x14ac:dyDescent="0.2">
      <c r="J38" s="127"/>
      <c r="K38" s="107"/>
      <c r="L38" s="107"/>
      <c r="M38" s="107"/>
      <c r="N38" s="107"/>
      <c r="O38" s="107"/>
      <c r="P38" s="107"/>
      <c r="Q38" s="107"/>
      <c r="R38" s="107"/>
    </row>
    <row r="39" spans="1:18" ht="18" customHeight="1" x14ac:dyDescent="0.2">
      <c r="J39" s="127"/>
      <c r="K39" s="107"/>
      <c r="L39" s="107"/>
      <c r="M39" s="107"/>
      <c r="N39" s="107"/>
      <c r="O39" s="107"/>
      <c r="P39" s="107"/>
      <c r="Q39" s="107"/>
      <c r="R39" s="107"/>
    </row>
    <row r="40" spans="1:18" ht="18" customHeight="1" x14ac:dyDescent="0.2">
      <c r="A40" s="107"/>
      <c r="B40" s="107"/>
      <c r="C40" s="107"/>
      <c r="D40" s="107"/>
      <c r="E40" s="107"/>
      <c r="F40" s="107"/>
      <c r="G40" s="107"/>
      <c r="H40" s="107"/>
      <c r="I40" s="107"/>
      <c r="J40" s="127"/>
      <c r="K40" s="107"/>
      <c r="L40" s="107"/>
      <c r="M40" s="107"/>
      <c r="N40" s="107"/>
      <c r="O40" s="107"/>
      <c r="P40" s="107"/>
      <c r="Q40" s="107"/>
      <c r="R40" s="107"/>
    </row>
    <row r="41" spans="1:18" x14ac:dyDescent="0.2">
      <c r="A41" s="107"/>
      <c r="B41" s="107"/>
      <c r="C41" s="107"/>
      <c r="D41" s="107"/>
      <c r="E41" s="107"/>
      <c r="F41" s="107"/>
      <c r="G41" s="107"/>
      <c r="H41" s="107"/>
      <c r="I41" s="107"/>
      <c r="J41" s="127"/>
      <c r="K41" s="107"/>
      <c r="L41" s="107"/>
      <c r="M41" s="107"/>
      <c r="N41" s="107"/>
      <c r="O41" s="107"/>
      <c r="P41" s="107"/>
      <c r="Q41" s="107"/>
      <c r="R41" s="107"/>
    </row>
    <row r="42" spans="1:18" x14ac:dyDescent="0.2">
      <c r="A42" s="107"/>
      <c r="B42" s="107"/>
      <c r="C42" s="107"/>
      <c r="D42" s="107"/>
      <c r="E42" s="107"/>
      <c r="F42" s="107"/>
      <c r="G42" s="107"/>
      <c r="H42" s="107"/>
      <c r="I42" s="107"/>
      <c r="J42" s="127"/>
      <c r="K42" s="107"/>
      <c r="L42" s="107"/>
      <c r="M42" s="107"/>
      <c r="N42" s="107"/>
      <c r="O42" s="107"/>
      <c r="P42" s="107"/>
      <c r="Q42" s="107"/>
      <c r="R42" s="107"/>
    </row>
    <row r="43" spans="1:18" x14ac:dyDescent="0.2">
      <c r="A43" s="107"/>
      <c r="B43" s="107"/>
      <c r="C43" s="107"/>
      <c r="D43" s="107"/>
      <c r="E43" s="107"/>
      <c r="F43" s="107"/>
      <c r="G43" s="107"/>
      <c r="H43" s="107"/>
      <c r="I43" s="107"/>
      <c r="J43" s="127"/>
      <c r="K43" s="107"/>
      <c r="L43" s="107"/>
      <c r="M43" s="107"/>
      <c r="N43" s="107"/>
      <c r="O43" s="107"/>
      <c r="P43" s="107"/>
      <c r="Q43" s="107"/>
      <c r="R43" s="107"/>
    </row>
    <row r="44" spans="1:18" x14ac:dyDescent="0.2">
      <c r="A44" s="107"/>
      <c r="B44" s="107"/>
      <c r="C44" s="107"/>
      <c r="D44" s="107"/>
      <c r="E44" s="107"/>
      <c r="F44" s="107"/>
      <c r="G44" s="107"/>
      <c r="H44" s="107"/>
      <c r="I44" s="107"/>
      <c r="J44" s="127"/>
      <c r="K44" s="107"/>
      <c r="L44" s="107"/>
      <c r="M44" s="107"/>
      <c r="N44" s="107"/>
      <c r="O44" s="107"/>
      <c r="P44" s="107"/>
      <c r="Q44" s="107"/>
      <c r="R44" s="107"/>
    </row>
    <row r="45" spans="1:18" x14ac:dyDescent="0.2">
      <c r="A45" s="107"/>
      <c r="B45" s="107"/>
      <c r="C45" s="107"/>
      <c r="D45" s="107"/>
      <c r="E45" s="107"/>
      <c r="F45" s="107"/>
      <c r="G45" s="107"/>
      <c r="H45" s="107"/>
      <c r="I45" s="107"/>
      <c r="J45" s="127"/>
      <c r="K45" s="107"/>
      <c r="L45" s="107"/>
      <c r="M45" s="107"/>
      <c r="N45" s="107"/>
      <c r="O45" s="107"/>
      <c r="P45" s="107"/>
      <c r="Q45" s="107"/>
      <c r="R45" s="107"/>
    </row>
    <row r="46" spans="1:18" x14ac:dyDescent="0.2">
      <c r="A46" s="107"/>
      <c r="B46" s="107"/>
      <c r="C46" s="107"/>
      <c r="D46" s="107"/>
      <c r="E46" s="107"/>
      <c r="F46" s="107"/>
      <c r="G46" s="107"/>
      <c r="H46" s="107"/>
      <c r="I46" s="107"/>
      <c r="J46" s="127"/>
      <c r="K46" s="107"/>
      <c r="L46" s="107"/>
      <c r="M46" s="107"/>
      <c r="N46" s="107"/>
      <c r="O46" s="107"/>
      <c r="P46" s="107"/>
      <c r="Q46" s="107"/>
      <c r="R46" s="107"/>
    </row>
    <row r="47" spans="1:18" x14ac:dyDescent="0.2">
      <c r="A47" s="107"/>
      <c r="B47" s="107"/>
      <c r="C47" s="107"/>
      <c r="D47" s="107"/>
      <c r="E47" s="107"/>
      <c r="F47" s="107"/>
      <c r="G47" s="107"/>
      <c r="H47" s="107"/>
      <c r="I47" s="107"/>
      <c r="J47" s="127"/>
      <c r="K47" s="107"/>
      <c r="L47" s="107"/>
      <c r="M47" s="107"/>
      <c r="N47" s="107"/>
      <c r="O47" s="107"/>
      <c r="P47" s="107"/>
      <c r="Q47" s="107"/>
      <c r="R47" s="107"/>
    </row>
    <row r="48" spans="1:18" x14ac:dyDescent="0.2">
      <c r="J48" s="127"/>
      <c r="K48" s="107"/>
      <c r="L48" s="107"/>
      <c r="M48" s="107"/>
      <c r="N48" s="107"/>
      <c r="O48" s="107"/>
      <c r="P48" s="107"/>
      <c r="Q48" s="107"/>
      <c r="R48" s="107"/>
    </row>
  </sheetData>
  <sheetProtection algorithmName="SHA-512" hashValue="o/se3ceDo9SadAL6LDWLeKwC94NcIyrzuXkl45n0MqmEKgjl+VsEAlhRIecqyVYrq5ObTEPTQp5tYx0p/5Xk2A==" saltValue="OohFJO9HpCaGXas7+2N1UQ==" spinCount="100000" sheet="1" selectLockedCells="1"/>
  <mergeCells count="13">
    <mergeCell ref="G7:I7"/>
    <mergeCell ref="C14:G14"/>
    <mergeCell ref="G3:I3"/>
    <mergeCell ref="G8:I8"/>
    <mergeCell ref="G9:I9"/>
    <mergeCell ref="G10:I10"/>
    <mergeCell ref="D29:E29"/>
    <mergeCell ref="D30:E30"/>
    <mergeCell ref="A13:I13"/>
    <mergeCell ref="A20:I20"/>
    <mergeCell ref="A21:I21"/>
    <mergeCell ref="A16:I19"/>
    <mergeCell ref="E26:G26"/>
  </mergeCells>
  <phoneticPr fontId="15"/>
  <conditionalFormatting sqref="D29:D30">
    <cfRule type="expression" dxfId="13" priority="8">
      <formula>D29&lt;&gt;""</formula>
    </cfRule>
  </conditionalFormatting>
  <conditionalFormatting sqref="D29:E30">
    <cfRule type="expression" dxfId="12" priority="6">
      <formula>D29&lt;&gt;""</formula>
    </cfRule>
  </conditionalFormatting>
  <conditionalFormatting sqref="G7:I10">
    <cfRule type="expression" dxfId="11" priority="4">
      <formula>G7&lt;&gt;""</formula>
    </cfRule>
  </conditionalFormatting>
  <conditionalFormatting sqref="G3:I3">
    <cfRule type="expression" dxfId="10" priority="3">
      <formula>G3&lt;&gt;""</formula>
    </cfRule>
  </conditionalFormatting>
  <dataValidations count="1">
    <dataValidation type="custom" allowBlank="1" showInputMessage="1" showErrorMessage="1" sqref="G3:I3" xr:uid="{00000000-0002-0000-0100-000000000000}">
      <formula1>G3&lt;J1</formula1>
    </dataValidation>
  </dataValidations>
  <hyperlinks>
    <hyperlink ref="J10" location="入力手順!B2" display="入力終了" xr:uid="{00000000-0004-0000-0100-000000000000}"/>
  </hyperlinks>
  <pageMargins left="0.9055118110236221" right="0.70866141732283472" top="0.74803149606299213" bottom="0.74803149606299213" header="0.31496062992125984" footer="0.31496062992125984"/>
  <pageSetup paperSize="9" orientation="portrait" r:id="rId1"/>
  <headerFooter>
    <oddFooter>&amp;R福岡県介護保険広域連合　20260301</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I40"/>
  <sheetViews>
    <sheetView showGridLines="0" showRowColHeaders="0" workbookViewId="0">
      <selection activeCell="H28" sqref="H28"/>
    </sheetView>
  </sheetViews>
  <sheetFormatPr defaultColWidth="9" defaultRowHeight="13.2" x14ac:dyDescent="0.2"/>
  <cols>
    <col min="1" max="1" width="6.6640625" style="118" customWidth="1"/>
    <col min="2" max="16384" width="9" style="118"/>
  </cols>
  <sheetData>
    <row r="1" spans="1:9" ht="13.2" customHeight="1" x14ac:dyDescent="0.2">
      <c r="G1" s="153" t="s">
        <v>206</v>
      </c>
      <c r="H1" s="153"/>
      <c r="I1" s="153"/>
    </row>
    <row r="2" spans="1:9" ht="18" customHeight="1" x14ac:dyDescent="0.2">
      <c r="A2" s="124" t="s">
        <v>204</v>
      </c>
      <c r="G2" s="153"/>
      <c r="H2" s="153"/>
      <c r="I2" s="153"/>
    </row>
    <row r="3" spans="1:9" ht="18" customHeight="1" x14ac:dyDescent="0.2">
      <c r="A3" s="124" t="s">
        <v>186</v>
      </c>
    </row>
    <row r="4" spans="1:9" ht="18" customHeight="1" x14ac:dyDescent="0.2">
      <c r="A4" s="116"/>
      <c r="B4" s="116"/>
      <c r="C4" s="116"/>
      <c r="D4" s="116"/>
      <c r="E4" s="116"/>
      <c r="F4" s="116"/>
      <c r="G4" s="154"/>
      <c r="H4" s="154"/>
      <c r="I4" s="154"/>
    </row>
    <row r="5" spans="1:9" ht="18" customHeight="1" x14ac:dyDescent="0.2"/>
    <row r="6" spans="1:9" ht="18" customHeight="1" x14ac:dyDescent="0.2">
      <c r="A6" s="118" t="s">
        <v>52</v>
      </c>
    </row>
    <row r="7" spans="1:9" ht="18" customHeight="1" x14ac:dyDescent="0.2"/>
    <row r="8" spans="1:9" ht="18" customHeight="1" x14ac:dyDescent="0.2">
      <c r="A8" s="116"/>
      <c r="B8" s="116"/>
      <c r="C8" s="116"/>
      <c r="D8" s="116"/>
      <c r="E8" s="116"/>
      <c r="F8" s="116" t="s">
        <v>132</v>
      </c>
      <c r="G8" s="155"/>
      <c r="H8" s="155"/>
      <c r="I8" s="155"/>
    </row>
    <row r="9" spans="1:9" ht="18" customHeight="1" x14ac:dyDescent="0.2">
      <c r="A9" s="116"/>
      <c r="B9" s="116"/>
      <c r="C9" s="116"/>
      <c r="D9" s="116"/>
      <c r="E9" s="116"/>
      <c r="F9" s="116" t="s">
        <v>133</v>
      </c>
      <c r="G9" s="155"/>
      <c r="H9" s="155"/>
      <c r="I9" s="155"/>
    </row>
    <row r="10" spans="1:9" ht="18" customHeight="1" x14ac:dyDescent="0.2">
      <c r="A10" s="116"/>
      <c r="B10" s="116"/>
      <c r="C10" s="116"/>
      <c r="D10" s="116"/>
      <c r="E10" s="116"/>
      <c r="F10" s="116" t="s">
        <v>134</v>
      </c>
      <c r="G10" s="155"/>
      <c r="H10" s="155"/>
      <c r="I10" s="155"/>
    </row>
    <row r="11" spans="1:9" ht="18" customHeight="1" x14ac:dyDescent="0.2">
      <c r="A11" s="116"/>
      <c r="B11" s="116"/>
      <c r="C11" s="116"/>
      <c r="D11" s="116"/>
      <c r="E11" s="116"/>
      <c r="F11" s="116" t="s">
        <v>26</v>
      </c>
      <c r="G11" s="155"/>
      <c r="H11" s="155"/>
      <c r="I11" s="155"/>
    </row>
    <row r="12" spans="1:9" ht="18" customHeight="1" x14ac:dyDescent="0.2"/>
    <row r="13" spans="1:9" ht="18" customHeight="1" x14ac:dyDescent="0.2"/>
    <row r="14" spans="1:9" ht="18" customHeight="1" x14ac:dyDescent="0.2">
      <c r="A14" s="141" t="str">
        <f>提出鑑!A13</f>
        <v>令和７年度  社会福祉法人等利用者負担軽減措置事業補助金実績報告書</v>
      </c>
      <c r="B14" s="141"/>
      <c r="C14" s="141"/>
      <c r="D14" s="141"/>
      <c r="E14" s="141"/>
      <c r="F14" s="141"/>
      <c r="G14" s="141"/>
      <c r="H14" s="141"/>
      <c r="I14" s="141"/>
    </row>
    <row r="15" spans="1:9" ht="18" customHeight="1" x14ac:dyDescent="0.2">
      <c r="A15" s="117"/>
      <c r="B15" s="117"/>
      <c r="C15" s="141"/>
      <c r="D15" s="141"/>
      <c r="E15" s="141"/>
      <c r="F15" s="141"/>
      <c r="G15" s="141"/>
      <c r="H15" s="117"/>
      <c r="I15" s="117"/>
    </row>
    <row r="16" spans="1:9" ht="18" customHeight="1" x14ac:dyDescent="0.2"/>
    <row r="17" spans="1:9" ht="18" customHeight="1" x14ac:dyDescent="0.2">
      <c r="A17" s="150" t="str">
        <f>提出鑑!A16</f>
        <v>　令和８年３月４日付７福介連給第123号で補助金交付決定の通知を受けた上記の事業が完了したので、福岡県介護保険広域連合介護保険利用者負担金の社会福祉法人等による軽減措置に対する助成事業補助金交付要綱第18条の規定により、下記のとおり関係書類を添えて報告します。</v>
      </c>
      <c r="B17" s="150"/>
      <c r="C17" s="150"/>
      <c r="D17" s="150"/>
      <c r="E17" s="150"/>
      <c r="F17" s="150"/>
      <c r="G17" s="150"/>
      <c r="H17" s="150"/>
      <c r="I17" s="150"/>
    </row>
    <row r="18" spans="1:9" ht="18" customHeight="1" x14ac:dyDescent="0.2">
      <c r="A18" s="150"/>
      <c r="B18" s="150"/>
      <c r="C18" s="150"/>
      <c r="D18" s="150"/>
      <c r="E18" s="150"/>
      <c r="F18" s="150"/>
      <c r="G18" s="150"/>
      <c r="H18" s="150"/>
      <c r="I18" s="150"/>
    </row>
    <row r="19" spans="1:9" ht="18" customHeight="1" x14ac:dyDescent="0.2">
      <c r="A19" s="150"/>
      <c r="B19" s="150"/>
      <c r="C19" s="150"/>
      <c r="D19" s="150"/>
      <c r="E19" s="150"/>
      <c r="F19" s="150"/>
      <c r="G19" s="150"/>
      <c r="H19" s="150"/>
      <c r="I19" s="150"/>
    </row>
    <row r="20" spans="1:9" ht="18" customHeight="1" x14ac:dyDescent="0.2">
      <c r="A20" s="150"/>
      <c r="B20" s="150"/>
      <c r="C20" s="150"/>
      <c r="D20" s="150"/>
      <c r="E20" s="150"/>
      <c r="F20" s="150"/>
      <c r="G20" s="150"/>
      <c r="H20" s="150"/>
      <c r="I20" s="150"/>
    </row>
    <row r="21" spans="1:9" ht="18" customHeight="1" x14ac:dyDescent="0.2">
      <c r="A21" s="151"/>
      <c r="B21" s="151"/>
      <c r="C21" s="151"/>
      <c r="D21" s="151"/>
      <c r="E21" s="151"/>
      <c r="F21" s="151"/>
      <c r="G21" s="151"/>
      <c r="H21" s="151"/>
      <c r="I21" s="151"/>
    </row>
    <row r="22" spans="1:9" ht="18" customHeight="1" x14ac:dyDescent="0.2">
      <c r="A22" s="151" t="s">
        <v>53</v>
      </c>
      <c r="B22" s="151"/>
      <c r="C22" s="151"/>
      <c r="D22" s="151"/>
      <c r="E22" s="151"/>
      <c r="F22" s="151"/>
      <c r="G22" s="151"/>
      <c r="H22" s="151"/>
      <c r="I22" s="151"/>
    </row>
    <row r="23" spans="1:9" ht="18" customHeight="1" x14ac:dyDescent="0.2"/>
    <row r="24" spans="1:9" ht="18" customHeight="1" x14ac:dyDescent="0.2">
      <c r="A24" s="119" t="s">
        <v>193</v>
      </c>
    </row>
    <row r="25" spans="1:9" ht="18" customHeight="1" x14ac:dyDescent="0.2"/>
    <row r="26" spans="1:9" ht="18" customHeight="1" x14ac:dyDescent="0.2"/>
    <row r="27" spans="1:9" ht="20.100000000000001" customHeight="1" x14ac:dyDescent="0.2">
      <c r="A27" s="120" t="s">
        <v>205</v>
      </c>
      <c r="C27" s="121"/>
      <c r="D27" s="123" t="s">
        <v>56</v>
      </c>
      <c r="E27" s="152"/>
      <c r="F27" s="152"/>
      <c r="G27" s="152"/>
      <c r="H27" s="121"/>
      <c r="I27" s="121"/>
    </row>
    <row r="28" spans="1:9" ht="20.100000000000001" customHeight="1" x14ac:dyDescent="0.2">
      <c r="A28" s="125"/>
      <c r="B28" s="116"/>
      <c r="C28" s="122"/>
      <c r="D28" s="121"/>
      <c r="E28" s="121"/>
      <c r="F28" s="121"/>
      <c r="G28" s="121"/>
      <c r="H28" s="121"/>
      <c r="I28" s="121"/>
    </row>
    <row r="29" spans="1:9" ht="18" customHeight="1" x14ac:dyDescent="0.2">
      <c r="C29" s="121"/>
      <c r="H29" s="121"/>
      <c r="I29" s="121"/>
    </row>
    <row r="30" spans="1:9" ht="18" customHeight="1" x14ac:dyDescent="0.2"/>
    <row r="31" spans="1:9" ht="18" customHeight="1" x14ac:dyDescent="0.2">
      <c r="A31" s="118" t="s">
        <v>54</v>
      </c>
      <c r="D31" s="148">
        <f>提出鑑!D29</f>
        <v>45748</v>
      </c>
      <c r="E31" s="149"/>
      <c r="F31" s="116" t="s">
        <v>136</v>
      </c>
      <c r="G31" s="116"/>
    </row>
    <row r="32" spans="1:9" ht="18" customHeight="1" x14ac:dyDescent="0.2">
      <c r="A32" s="118" t="s">
        <v>55</v>
      </c>
      <c r="D32" s="148">
        <f>提出鑑!D30</f>
        <v>46112</v>
      </c>
      <c r="E32" s="149"/>
      <c r="F32" s="116" t="s">
        <v>137</v>
      </c>
      <c r="G32" s="116"/>
    </row>
    <row r="33" spans="1:1" ht="18" customHeight="1" x14ac:dyDescent="0.2"/>
    <row r="34" spans="1:1" ht="18" customHeight="1" x14ac:dyDescent="0.2">
      <c r="A34" s="118" t="s">
        <v>187</v>
      </c>
    </row>
    <row r="35" spans="1:1" ht="18" customHeight="1" x14ac:dyDescent="0.2">
      <c r="A35" s="118" t="s">
        <v>194</v>
      </c>
    </row>
    <row r="36" spans="1:1" ht="18" customHeight="1" x14ac:dyDescent="0.2">
      <c r="A36" s="118" t="str">
        <f>提出鑑!A34</f>
        <v xml:space="preserve">  （２）令和７年度本部会計事業活動収支計算書</v>
      </c>
    </row>
    <row r="37" spans="1:1" ht="18" customHeight="1" x14ac:dyDescent="0.2"/>
    <row r="38" spans="1:1" ht="18" customHeight="1" x14ac:dyDescent="0.2"/>
    <row r="39" spans="1:1" ht="18" customHeight="1" x14ac:dyDescent="0.2"/>
    <row r="40" spans="1:1" ht="18" customHeight="1" x14ac:dyDescent="0.2"/>
  </sheetData>
  <sheetProtection algorithmName="SHA-512" hashValue="+aHfTuV+PaS/AYXzzBcfsDkPMoIZ0PFOUTqXSs1ybyW9P7QziXNRnSGKuqG3W/TWVaKNDe/p5mzj3zrj5K4ebQ==" saltValue="IxhnOqcjqodvHgIfzCdltA==" spinCount="100000" sheet="1" selectLockedCells="1"/>
  <mergeCells count="14">
    <mergeCell ref="G1:I2"/>
    <mergeCell ref="A14:I14"/>
    <mergeCell ref="G4:I4"/>
    <mergeCell ref="G8:I8"/>
    <mergeCell ref="G9:I9"/>
    <mergeCell ref="G10:I10"/>
    <mergeCell ref="G11:I11"/>
    <mergeCell ref="D31:E31"/>
    <mergeCell ref="D32:E32"/>
    <mergeCell ref="C15:G15"/>
    <mergeCell ref="A17:I20"/>
    <mergeCell ref="A21:I21"/>
    <mergeCell ref="A22:I22"/>
    <mergeCell ref="E27:G27"/>
  </mergeCells>
  <phoneticPr fontId="2"/>
  <conditionalFormatting sqref="D31:D32">
    <cfRule type="expression" dxfId="9" priority="6">
      <formula>D31&lt;&gt;""</formula>
    </cfRule>
  </conditionalFormatting>
  <conditionalFormatting sqref="D31:E32">
    <cfRule type="expression" dxfId="8" priority="5">
      <formula>D31&lt;&gt;""</formula>
    </cfRule>
  </conditionalFormatting>
  <conditionalFormatting sqref="G8:I11">
    <cfRule type="expression" dxfId="7" priority="4">
      <formula>G8&lt;&gt;""</formula>
    </cfRule>
  </conditionalFormatting>
  <conditionalFormatting sqref="G4:I4">
    <cfRule type="expression" dxfId="6" priority="3">
      <formula>G4&lt;&gt;""</formula>
    </cfRule>
  </conditionalFormatting>
  <conditionalFormatting sqref="E28:G28">
    <cfRule type="expression" dxfId="5" priority="2">
      <formula>E28&lt;&gt;""</formula>
    </cfRule>
  </conditionalFormatting>
  <conditionalFormatting sqref="E27">
    <cfRule type="expression" dxfId="4" priority="1">
      <formula>E27&lt;&gt;""</formula>
    </cfRule>
  </conditionalFormatting>
  <dataValidations count="2">
    <dataValidation type="custom" allowBlank="1" showInputMessage="1" showErrorMessage="1" sqref="G4" xr:uid="{00000000-0002-0000-0200-000000000000}">
      <formula1>G4&lt;#REF!</formula1>
    </dataValidation>
    <dataValidation type="custom" allowBlank="1" showInputMessage="1" showErrorMessage="1" sqref="H4:I4" xr:uid="{00000000-0002-0000-0200-000001000000}">
      <formula1>H4&lt;J2</formula1>
    </dataValidation>
  </dataValidations>
  <pageMargins left="0.9055118110236221" right="0.70866141732283472" top="0.74803149606299213" bottom="0.74803149606299213" header="0.31496062992125984" footer="0.31496062992125984"/>
  <pageSetup paperSize="9" orientation="portrait" r:id="rId1"/>
  <headerFooter>
    <oddFooter>&amp;R福岡県介護保険広域連合　20260301</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N91"/>
  <sheetViews>
    <sheetView showGridLines="0" showRowColHeaders="0" zoomScaleNormal="100" zoomScaleSheetLayoutView="85" workbookViewId="0">
      <selection activeCell="B11" sqref="B11:C12"/>
    </sheetView>
  </sheetViews>
  <sheetFormatPr defaultColWidth="9" defaultRowHeight="13.2" x14ac:dyDescent="0.2"/>
  <cols>
    <col min="1" max="1" width="3.6640625" style="7" customWidth="1"/>
    <col min="2" max="2" width="18.33203125" style="7" customWidth="1"/>
    <col min="3" max="3" width="20.6640625" style="7" customWidth="1"/>
    <col min="4" max="4" width="17" style="7" customWidth="1"/>
    <col min="5" max="5" width="16.88671875" style="7" customWidth="1"/>
    <col min="6" max="7" width="17" style="7" customWidth="1"/>
    <col min="8" max="8" width="26.33203125" style="7" customWidth="1"/>
    <col min="9" max="9" width="0.77734375" style="7" customWidth="1"/>
    <col min="10" max="10" width="9.88671875" style="7" bestFit="1" customWidth="1"/>
    <col min="11" max="11" width="10.21875" style="7" bestFit="1" customWidth="1"/>
    <col min="12" max="16384" width="9" style="7"/>
  </cols>
  <sheetData>
    <row r="1" spans="1:14" ht="15" customHeight="1" x14ac:dyDescent="0.2">
      <c r="A1" s="6" t="s">
        <v>195</v>
      </c>
      <c r="F1" s="8"/>
      <c r="G1" s="257" t="s">
        <v>147</v>
      </c>
      <c r="H1" s="257"/>
      <c r="I1" s="72"/>
      <c r="J1" s="72"/>
      <c r="K1" s="72"/>
      <c r="L1" s="72"/>
      <c r="M1" s="72"/>
      <c r="N1" s="72"/>
    </row>
    <row r="2" spans="1:14" ht="39.9" customHeight="1" x14ac:dyDescent="0.2">
      <c r="B2" s="21"/>
      <c r="C2" s="21"/>
      <c r="D2" s="165" t="s">
        <v>189</v>
      </c>
      <c r="E2" s="165"/>
      <c r="F2" s="100"/>
      <c r="G2" s="100"/>
      <c r="H2" s="21"/>
      <c r="I2" s="86"/>
      <c r="J2" s="72"/>
      <c r="K2" s="72"/>
      <c r="L2" s="72"/>
      <c r="M2" s="72"/>
      <c r="N2" s="72"/>
    </row>
    <row r="3" spans="1:14" ht="15.9" customHeight="1" x14ac:dyDescent="0.2">
      <c r="A3" s="7" t="s">
        <v>24</v>
      </c>
      <c r="F3" s="162" t="s">
        <v>25</v>
      </c>
      <c r="G3" s="169" t="str">
        <f>IF(ISBLANK(提出鑑!G8),"",提出鑑!G8)</f>
        <v/>
      </c>
      <c r="H3" s="170"/>
      <c r="I3" s="87"/>
      <c r="J3" s="72"/>
      <c r="K3" s="72"/>
      <c r="L3" s="72"/>
      <c r="M3" s="72"/>
      <c r="N3" s="72"/>
    </row>
    <row r="4" spans="1:14" ht="15.9" customHeight="1" x14ac:dyDescent="0.2">
      <c r="A4" s="22"/>
      <c r="B4" s="168" t="s">
        <v>210</v>
      </c>
      <c r="C4" s="168"/>
      <c r="F4" s="163"/>
      <c r="G4" s="171"/>
      <c r="H4" s="172"/>
      <c r="I4" s="87"/>
      <c r="J4" s="72"/>
      <c r="K4" s="72"/>
      <c r="L4" s="72"/>
      <c r="M4" s="72"/>
      <c r="N4" s="72"/>
    </row>
    <row r="5" spans="1:14" ht="6" customHeight="1" x14ac:dyDescent="0.2">
      <c r="A5" s="23"/>
      <c r="B5" s="168"/>
      <c r="C5" s="168"/>
      <c r="F5" s="164"/>
      <c r="G5" s="173"/>
      <c r="H5" s="174"/>
      <c r="I5" s="87"/>
      <c r="J5" s="72"/>
      <c r="K5" s="72"/>
      <c r="L5" s="72"/>
      <c r="M5" s="72"/>
      <c r="N5" s="72"/>
    </row>
    <row r="6" spans="1:14" ht="38.1" customHeight="1" x14ac:dyDescent="0.2">
      <c r="B6" s="47"/>
      <c r="F6" s="10" t="s">
        <v>26</v>
      </c>
      <c r="G6" s="175" t="str">
        <f>IF(ISBLANK(提出鑑!G10),"",提出鑑!G10)</f>
        <v/>
      </c>
      <c r="H6" s="176"/>
      <c r="I6" s="87"/>
      <c r="J6" s="72"/>
      <c r="K6" s="72"/>
      <c r="L6" s="72"/>
      <c r="M6" s="72"/>
      <c r="N6" s="72"/>
    </row>
    <row r="7" spans="1:14" ht="18" customHeight="1" x14ac:dyDescent="0.2">
      <c r="F7" s="11"/>
      <c r="G7" s="12"/>
      <c r="H7" s="12"/>
      <c r="I7" s="75"/>
      <c r="J7" s="72"/>
      <c r="K7" s="72"/>
      <c r="L7" s="72"/>
      <c r="M7" s="72"/>
      <c r="N7" s="72"/>
    </row>
    <row r="8" spans="1:14" ht="18" customHeight="1" x14ac:dyDescent="0.2">
      <c r="A8" s="6" t="s">
        <v>27</v>
      </c>
      <c r="H8" s="13" t="s">
        <v>28</v>
      </c>
      <c r="I8" s="80"/>
      <c r="J8" s="72"/>
      <c r="K8" s="72"/>
      <c r="L8" s="72"/>
      <c r="M8" s="72"/>
      <c r="N8" s="72"/>
    </row>
    <row r="9" spans="1:14" ht="18" customHeight="1" x14ac:dyDescent="0.2">
      <c r="B9" s="177" t="s">
        <v>157</v>
      </c>
      <c r="C9" s="178"/>
      <c r="D9" s="39" t="s">
        <v>29</v>
      </c>
      <c r="E9" s="181" t="s">
        <v>30</v>
      </c>
      <c r="F9" s="182"/>
      <c r="G9" s="182"/>
      <c r="H9" s="183"/>
      <c r="I9" s="84"/>
      <c r="J9" s="72"/>
      <c r="K9" s="72"/>
      <c r="L9" s="72"/>
      <c r="M9" s="72"/>
      <c r="N9" s="72"/>
    </row>
    <row r="10" spans="1:14" ht="18" customHeight="1" thickBot="1" x14ac:dyDescent="0.25">
      <c r="B10" s="179"/>
      <c r="C10" s="180"/>
      <c r="D10" s="40" t="s">
        <v>31</v>
      </c>
      <c r="E10" s="10" t="s">
        <v>32</v>
      </c>
      <c r="F10" s="10" t="s">
        <v>33</v>
      </c>
      <c r="G10" s="10" t="s">
        <v>34</v>
      </c>
      <c r="H10" s="93" t="s">
        <v>159</v>
      </c>
      <c r="I10" s="84"/>
      <c r="J10" s="72"/>
      <c r="K10" s="72"/>
      <c r="L10" s="72"/>
      <c r="M10" s="72"/>
      <c r="N10" s="72"/>
    </row>
    <row r="11" spans="1:14" ht="18" customHeight="1" x14ac:dyDescent="0.2">
      <c r="B11" s="184"/>
      <c r="C11" s="185"/>
      <c r="D11" s="188"/>
      <c r="E11" s="188"/>
      <c r="F11" s="188"/>
      <c r="G11" s="188"/>
      <c r="H11" s="166">
        <f>SUM(E11:G11)</f>
        <v>0</v>
      </c>
      <c r="I11" s="74"/>
      <c r="J11" s="92" t="s">
        <v>143</v>
      </c>
      <c r="K11" s="85"/>
      <c r="L11" s="72"/>
      <c r="M11" s="72"/>
      <c r="N11" s="72"/>
    </row>
    <row r="12" spans="1:14" ht="18" customHeight="1" thickBot="1" x14ac:dyDescent="0.25">
      <c r="B12" s="186"/>
      <c r="C12" s="187"/>
      <c r="D12" s="189"/>
      <c r="E12" s="189"/>
      <c r="F12" s="189"/>
      <c r="G12" s="189"/>
      <c r="H12" s="167"/>
      <c r="I12" s="74"/>
      <c r="J12" s="72"/>
      <c r="K12" s="72"/>
      <c r="L12" s="72"/>
      <c r="M12" s="72"/>
      <c r="N12" s="72"/>
    </row>
    <row r="13" spans="1:14" ht="18" customHeight="1" x14ac:dyDescent="0.2">
      <c r="D13" s="14"/>
      <c r="E13" s="14"/>
      <c r="F13" s="14"/>
      <c r="G13" s="14"/>
      <c r="H13" s="14"/>
      <c r="I13" s="72"/>
      <c r="J13" s="72"/>
      <c r="K13" s="72"/>
      <c r="L13" s="72"/>
      <c r="M13" s="72"/>
      <c r="N13" s="72"/>
    </row>
    <row r="14" spans="1:14" ht="18" customHeight="1" x14ac:dyDescent="0.2">
      <c r="A14" s="6" t="s">
        <v>35</v>
      </c>
      <c r="D14" s="15"/>
      <c r="E14" s="15"/>
      <c r="F14" s="15"/>
      <c r="G14" s="15"/>
      <c r="H14" s="13" t="s">
        <v>28</v>
      </c>
      <c r="I14" s="80"/>
      <c r="J14" s="72"/>
      <c r="K14" s="72"/>
      <c r="L14" s="72"/>
      <c r="M14" s="72"/>
      <c r="N14" s="72"/>
    </row>
    <row r="15" spans="1:14" ht="18" customHeight="1" x14ac:dyDescent="0.2">
      <c r="B15" s="177" t="s">
        <v>157</v>
      </c>
      <c r="C15" s="178"/>
      <c r="D15" s="39" t="s">
        <v>36</v>
      </c>
      <c r="E15" s="221" t="s">
        <v>200</v>
      </c>
      <c r="F15" s="182"/>
      <c r="G15" s="182"/>
      <c r="H15" s="183"/>
      <c r="I15" s="84"/>
      <c r="J15" s="72"/>
      <c r="K15" s="72"/>
      <c r="L15" s="72"/>
      <c r="M15" s="72"/>
      <c r="N15" s="72"/>
    </row>
    <row r="16" spans="1:14" ht="18" customHeight="1" thickBot="1" x14ac:dyDescent="0.25">
      <c r="B16" s="179"/>
      <c r="C16" s="180"/>
      <c r="D16" s="40" t="s">
        <v>31</v>
      </c>
      <c r="E16" s="10" t="s">
        <v>32</v>
      </c>
      <c r="F16" s="10" t="s">
        <v>33</v>
      </c>
      <c r="G16" s="10" t="s">
        <v>34</v>
      </c>
      <c r="H16" s="93" t="s">
        <v>160</v>
      </c>
      <c r="I16" s="84"/>
      <c r="J16" s="72"/>
      <c r="K16" s="72"/>
      <c r="L16" s="72"/>
      <c r="M16" s="72"/>
      <c r="N16" s="72"/>
    </row>
    <row r="17" spans="1:14" ht="18" customHeight="1" x14ac:dyDescent="0.2">
      <c r="B17" s="214" t="str">
        <f>IF(ISBLANK(B11),"",B11)</f>
        <v/>
      </c>
      <c r="C17" s="215"/>
      <c r="D17" s="188"/>
      <c r="E17" s="188"/>
      <c r="F17" s="188"/>
      <c r="G17" s="188"/>
      <c r="H17" s="166">
        <f>SUM(E17:G17)</f>
        <v>0</v>
      </c>
      <c r="I17" s="83"/>
      <c r="J17" s="92" t="s">
        <v>143</v>
      </c>
      <c r="K17" s="72"/>
      <c r="L17" s="72"/>
      <c r="M17" s="72"/>
      <c r="N17" s="72"/>
    </row>
    <row r="18" spans="1:14" ht="18" customHeight="1" thickBot="1" x14ac:dyDescent="0.25">
      <c r="B18" s="216"/>
      <c r="C18" s="217"/>
      <c r="D18" s="189"/>
      <c r="E18" s="189"/>
      <c r="F18" s="189"/>
      <c r="G18" s="189"/>
      <c r="H18" s="199"/>
      <c r="I18" s="84"/>
      <c r="J18" s="72"/>
      <c r="K18" s="72"/>
      <c r="L18" s="72"/>
      <c r="M18" s="72"/>
      <c r="N18" s="72"/>
    </row>
    <row r="19" spans="1:14" ht="18" customHeight="1" x14ac:dyDescent="0.2">
      <c r="D19" s="202" t="str">
        <f>IF(D17=C52,"","（注）↑５．の「軽減対象者数（人）」と一致しません。")</f>
        <v/>
      </c>
      <c r="E19" s="202"/>
      <c r="F19" s="202"/>
      <c r="G19" s="200" t="str">
        <f>IF(H17=D53,"","(注)５．の「軽減総額」と一致しません。↑")</f>
        <v/>
      </c>
      <c r="H19" s="200"/>
      <c r="I19" s="72"/>
      <c r="J19" s="72"/>
      <c r="K19" s="72"/>
      <c r="L19" s="72"/>
      <c r="M19" s="72"/>
      <c r="N19" s="72"/>
    </row>
    <row r="20" spans="1:14" ht="18" customHeight="1" x14ac:dyDescent="0.2">
      <c r="A20" s="7" t="s">
        <v>37</v>
      </c>
      <c r="C20" s="41"/>
      <c r="D20" s="203"/>
      <c r="E20" s="203"/>
      <c r="F20" s="203"/>
      <c r="G20" s="201"/>
      <c r="H20" s="201"/>
      <c r="I20" s="72"/>
      <c r="J20" s="72"/>
      <c r="K20" s="72"/>
      <c r="L20" s="72"/>
      <c r="M20" s="72"/>
      <c r="N20" s="72"/>
    </row>
    <row r="21" spans="1:14" ht="18" customHeight="1" x14ac:dyDescent="0.2">
      <c r="A21" s="6" t="s">
        <v>201</v>
      </c>
      <c r="H21" s="13" t="s">
        <v>28</v>
      </c>
      <c r="I21" s="80"/>
      <c r="J21" s="72"/>
      <c r="K21" s="72"/>
      <c r="L21" s="72"/>
      <c r="M21" s="72"/>
      <c r="N21" s="72"/>
    </row>
    <row r="22" spans="1:14" ht="15.9" customHeight="1" x14ac:dyDescent="0.2">
      <c r="B22" s="218" t="s">
        <v>38</v>
      </c>
      <c r="C22" s="219"/>
      <c r="D22" s="94" t="s">
        <v>161</v>
      </c>
      <c r="E22" s="94" t="s">
        <v>39</v>
      </c>
      <c r="F22" s="218" t="s">
        <v>40</v>
      </c>
      <c r="G22" s="220"/>
      <c r="H22" s="219"/>
      <c r="I22" s="75"/>
      <c r="J22" s="72"/>
      <c r="K22" s="72"/>
      <c r="L22" s="72"/>
      <c r="M22" s="72"/>
      <c r="N22" s="72"/>
    </row>
    <row r="23" spans="1:14" ht="15.9" customHeight="1" x14ac:dyDescent="0.2">
      <c r="B23" s="190" t="s">
        <v>41</v>
      </c>
      <c r="C23" s="192"/>
      <c r="D23" s="95" t="s">
        <v>162</v>
      </c>
      <c r="E23" s="95" t="s">
        <v>42</v>
      </c>
      <c r="F23" s="190" t="s">
        <v>165</v>
      </c>
      <c r="G23" s="191"/>
      <c r="H23" s="192"/>
      <c r="I23" s="75"/>
      <c r="J23" s="72"/>
      <c r="K23" s="72"/>
      <c r="L23" s="72"/>
      <c r="M23" s="72"/>
      <c r="N23" s="72"/>
    </row>
    <row r="24" spans="1:14" ht="15.9" customHeight="1" thickBot="1" x14ac:dyDescent="0.25">
      <c r="B24" s="204" t="s">
        <v>158</v>
      </c>
      <c r="C24" s="205"/>
      <c r="D24" s="95" t="s">
        <v>163</v>
      </c>
      <c r="E24" s="95" t="s">
        <v>164</v>
      </c>
      <c r="F24" s="190" t="s">
        <v>166</v>
      </c>
      <c r="G24" s="191"/>
      <c r="H24" s="192"/>
      <c r="I24" s="75"/>
      <c r="J24" s="72"/>
      <c r="K24" s="72"/>
      <c r="L24" s="72"/>
      <c r="M24" s="72"/>
      <c r="N24" s="72"/>
    </row>
    <row r="25" spans="1:14" ht="18" customHeight="1" x14ac:dyDescent="0.2">
      <c r="B25" s="210">
        <f>SUM(H11,H17)</f>
        <v>0</v>
      </c>
      <c r="C25" s="211"/>
      <c r="D25" s="206">
        <f>IF(B25="","",ROUNDDOWN(B25*1/100,0))</f>
        <v>0</v>
      </c>
      <c r="E25" s="208">
        <f>H17</f>
        <v>0</v>
      </c>
      <c r="F25" s="193">
        <f>IF(B25="","",ROUNDDOWN((E25-D25)/2,0))</f>
        <v>0</v>
      </c>
      <c r="G25" s="194"/>
      <c r="H25" s="195"/>
      <c r="I25" s="76"/>
      <c r="J25" s="72"/>
      <c r="K25" s="72"/>
      <c r="L25" s="72"/>
      <c r="M25" s="72"/>
      <c r="N25" s="72"/>
    </row>
    <row r="26" spans="1:14" ht="18" customHeight="1" thickBot="1" x14ac:dyDescent="0.25">
      <c r="B26" s="212"/>
      <c r="C26" s="213"/>
      <c r="D26" s="207"/>
      <c r="E26" s="209"/>
      <c r="F26" s="196"/>
      <c r="G26" s="197"/>
      <c r="H26" s="198"/>
      <c r="I26" s="77"/>
      <c r="J26" s="78"/>
      <c r="K26" s="72"/>
      <c r="L26" s="72"/>
      <c r="M26" s="72"/>
      <c r="N26" s="72"/>
    </row>
    <row r="27" spans="1:14" ht="6" customHeight="1" x14ac:dyDescent="0.2">
      <c r="C27" s="12"/>
      <c r="D27" s="12"/>
      <c r="E27" s="12"/>
      <c r="F27" s="12"/>
      <c r="G27" s="16"/>
      <c r="H27" s="16"/>
      <c r="I27" s="79"/>
      <c r="J27" s="72"/>
      <c r="K27" s="72"/>
      <c r="L27" s="72"/>
      <c r="M27" s="72"/>
      <c r="N27" s="72"/>
    </row>
    <row r="28" spans="1:14" ht="8.25" customHeight="1" x14ac:dyDescent="0.2">
      <c r="B28" s="17"/>
      <c r="C28" s="12"/>
      <c r="D28" s="12"/>
      <c r="E28" s="12"/>
      <c r="F28" s="12"/>
      <c r="G28" s="16"/>
      <c r="H28" s="16"/>
      <c r="I28" s="79"/>
      <c r="J28" s="72"/>
      <c r="K28" s="72"/>
      <c r="L28" s="72"/>
      <c r="M28" s="72"/>
      <c r="N28" s="72"/>
    </row>
    <row r="29" spans="1:14" ht="14.25" customHeight="1" x14ac:dyDescent="0.2">
      <c r="B29" s="6"/>
      <c r="C29" s="12"/>
      <c r="D29" s="12"/>
      <c r="E29" s="12"/>
      <c r="F29" s="12"/>
      <c r="G29" s="16"/>
      <c r="H29" s="18"/>
      <c r="I29" s="79"/>
      <c r="J29" s="72"/>
      <c r="K29" s="72"/>
      <c r="L29" s="72"/>
      <c r="M29" s="72"/>
      <c r="N29" s="72"/>
    </row>
    <row r="30" spans="1:14" ht="20.100000000000001" customHeight="1" x14ac:dyDescent="0.2">
      <c r="A30" s="19" t="s">
        <v>197</v>
      </c>
      <c r="I30" s="72"/>
      <c r="J30" s="72"/>
      <c r="K30" s="72"/>
      <c r="L30" s="72"/>
      <c r="M30" s="72"/>
      <c r="N30" s="72"/>
    </row>
    <row r="31" spans="1:14" s="44" customFormat="1" ht="18" customHeight="1" x14ac:dyDescent="0.2">
      <c r="A31" s="168" t="s">
        <v>3</v>
      </c>
      <c r="B31" s="228"/>
      <c r="C31" s="228"/>
      <c r="D31" s="228"/>
      <c r="E31" s="228"/>
      <c r="F31" s="228"/>
      <c r="G31" s="228"/>
      <c r="H31" s="228"/>
      <c r="I31" s="81"/>
      <c r="J31" s="82"/>
      <c r="K31" s="82"/>
      <c r="L31" s="82"/>
      <c r="M31" s="82"/>
      <c r="N31" s="82"/>
    </row>
    <row r="32" spans="1:14" ht="18" customHeight="1" x14ac:dyDescent="0.2">
      <c r="A32" s="9"/>
      <c r="B32" s="98" t="s">
        <v>169</v>
      </c>
      <c r="C32" s="238" t="str">
        <f>IF(ISBLANK(B11),"",B11)</f>
        <v/>
      </c>
      <c r="D32" s="238"/>
      <c r="E32" s="238"/>
      <c r="F32" s="51"/>
      <c r="G32" s="51"/>
      <c r="H32" s="13" t="s">
        <v>2</v>
      </c>
      <c r="I32" s="80"/>
      <c r="J32" s="72"/>
      <c r="K32" s="72"/>
      <c r="L32" s="72"/>
      <c r="M32" s="72"/>
      <c r="N32" s="72"/>
    </row>
    <row r="33" spans="1:14" ht="14.1" customHeight="1" x14ac:dyDescent="0.2">
      <c r="B33" s="162" t="s">
        <v>43</v>
      </c>
      <c r="C33" s="162" t="s">
        <v>44</v>
      </c>
      <c r="D33" s="229"/>
      <c r="E33" s="178"/>
      <c r="F33" s="134" t="s">
        <v>45</v>
      </c>
      <c r="G33" s="230" t="s">
        <v>196</v>
      </c>
      <c r="H33" s="231"/>
      <c r="I33" s="75"/>
      <c r="J33" s="72"/>
      <c r="K33" s="72"/>
      <c r="L33" s="72"/>
      <c r="M33" s="72"/>
      <c r="N33" s="72"/>
    </row>
    <row r="34" spans="1:14" ht="14.1" customHeight="1" x14ac:dyDescent="0.2">
      <c r="B34" s="163"/>
      <c r="C34" s="163"/>
      <c r="D34" s="232" t="s">
        <v>39</v>
      </c>
      <c r="E34" s="233"/>
      <c r="F34" s="95" t="s">
        <v>167</v>
      </c>
      <c r="G34" s="234" t="s">
        <v>0</v>
      </c>
      <c r="H34" s="235"/>
      <c r="I34" s="75"/>
      <c r="J34" s="72"/>
      <c r="K34" s="72"/>
      <c r="L34" s="72"/>
      <c r="M34" s="72"/>
      <c r="N34" s="72"/>
    </row>
    <row r="35" spans="1:14" ht="14.1" customHeight="1" x14ac:dyDescent="0.2">
      <c r="B35" s="164"/>
      <c r="C35" s="164"/>
      <c r="D35" s="179" t="s">
        <v>1</v>
      </c>
      <c r="E35" s="180"/>
      <c r="F35" s="97" t="s">
        <v>168</v>
      </c>
      <c r="G35" s="236"/>
      <c r="H35" s="237"/>
      <c r="I35" s="75"/>
      <c r="J35" s="72"/>
      <c r="K35" s="72"/>
      <c r="L35" s="72"/>
      <c r="M35" s="72"/>
      <c r="N35" s="72"/>
    </row>
    <row r="36" spans="1:14" ht="21.9" customHeight="1" x14ac:dyDescent="0.2">
      <c r="B36" s="33" t="s">
        <v>131</v>
      </c>
      <c r="C36" s="50"/>
      <c r="D36" s="239"/>
      <c r="E36" s="240"/>
      <c r="F36" s="96" t="str">
        <f>IF(D36="","",ROUND(D36/$H$17,4))</f>
        <v/>
      </c>
      <c r="G36" s="241" t="str">
        <f>IF(D36="","",ROUND($F$25*F36,0))</f>
        <v/>
      </c>
      <c r="H36" s="242"/>
      <c r="I36" s="74"/>
      <c r="J36" s="92" t="s">
        <v>143</v>
      </c>
      <c r="K36" s="72"/>
      <c r="L36" s="72"/>
      <c r="M36" s="72"/>
      <c r="N36" s="72"/>
    </row>
    <row r="37" spans="1:14" ht="21.9" customHeight="1" x14ac:dyDescent="0.2">
      <c r="A37" s="45">
        <v>1</v>
      </c>
      <c r="B37" s="52" t="str">
        <f>IF(ISERROR(集計!J2),"",集計!J2)</f>
        <v/>
      </c>
      <c r="C37" s="42" t="str">
        <f>IF(B37="","",VLOOKUP($B37,集計!B$2:D$34,2,FALSE))</f>
        <v/>
      </c>
      <c r="D37" s="222" t="str">
        <f>IF(B37="","",VLOOKUP(B37,集計!B$2:D$34,3,FALSE))</f>
        <v/>
      </c>
      <c r="E37" s="223"/>
      <c r="F37" s="130" t="str">
        <f>IF(D37="","",ROUND(D37/$H$17,4))</f>
        <v/>
      </c>
      <c r="G37" s="224" t="str">
        <f t="shared" ref="G37:G51" si="0">IF(D37="","",ROUND($F$25*F37,0))</f>
        <v/>
      </c>
      <c r="H37" s="225"/>
      <c r="I37" s="74"/>
      <c r="J37" s="72"/>
      <c r="K37" s="72"/>
      <c r="L37" s="72"/>
      <c r="M37" s="72"/>
      <c r="N37" s="72"/>
    </row>
    <row r="38" spans="1:14" ht="21.9" customHeight="1" x14ac:dyDescent="0.2">
      <c r="A38" s="45">
        <v>2</v>
      </c>
      <c r="B38" s="52" t="str">
        <f>IF(ISERROR(集計!J3),"",集計!J3)</f>
        <v/>
      </c>
      <c r="C38" s="42" t="str">
        <f>IF(B38="","",VLOOKUP($B38,集計!B$2:D$34,2,FALSE))</f>
        <v/>
      </c>
      <c r="D38" s="222" t="str">
        <f>IF(B38="","",VLOOKUP(B38,集計!B$2:D$34,3,FALSE))</f>
        <v/>
      </c>
      <c r="E38" s="223"/>
      <c r="F38" s="131" t="str">
        <f>IF(D38="","",ROUND(D38/$H$17,4))</f>
        <v/>
      </c>
      <c r="G38" s="226" t="str">
        <f t="shared" si="0"/>
        <v/>
      </c>
      <c r="H38" s="227"/>
      <c r="I38" s="74"/>
      <c r="J38" s="72"/>
      <c r="K38" s="72"/>
      <c r="L38" s="72"/>
      <c r="M38" s="72"/>
      <c r="N38" s="72"/>
    </row>
    <row r="39" spans="1:14" ht="21.9" customHeight="1" x14ac:dyDescent="0.2">
      <c r="A39" s="45">
        <v>3</v>
      </c>
      <c r="B39" s="52" t="str">
        <f>IF(ISERROR(集計!J4),"",集計!J4)</f>
        <v/>
      </c>
      <c r="C39" s="42" t="str">
        <f>IF(B39="","",VLOOKUP($B39,集計!B$2:D$34,2,FALSE))</f>
        <v/>
      </c>
      <c r="D39" s="222" t="str">
        <f>IF(B39="","",VLOOKUP(B39,集計!B$2:D$34,3,FALSE))</f>
        <v/>
      </c>
      <c r="E39" s="223"/>
      <c r="F39" s="131" t="str">
        <f t="shared" ref="F39:F50" si="1">IF(D39="","",ROUND(D39/$H$17,4))</f>
        <v/>
      </c>
      <c r="G39" s="226" t="str">
        <f t="shared" si="0"/>
        <v/>
      </c>
      <c r="H39" s="227"/>
      <c r="I39" s="74"/>
      <c r="J39" s="72"/>
      <c r="K39" s="72"/>
      <c r="L39" s="72"/>
      <c r="M39" s="72"/>
      <c r="N39" s="72"/>
    </row>
    <row r="40" spans="1:14" ht="21.9" customHeight="1" x14ac:dyDescent="0.2">
      <c r="A40" s="45">
        <v>4</v>
      </c>
      <c r="B40" s="52" t="str">
        <f>IF(ISERROR(集計!J5),"",集計!J5)</f>
        <v/>
      </c>
      <c r="C40" s="42" t="str">
        <f>IF(B40="","",VLOOKUP($B40,集計!B$2:D$34,2,FALSE))</f>
        <v/>
      </c>
      <c r="D40" s="222" t="str">
        <f>IF(B40="","",VLOOKUP(B40,集計!B$2:D$34,3,FALSE))</f>
        <v/>
      </c>
      <c r="E40" s="223"/>
      <c r="F40" s="131" t="str">
        <f t="shared" si="1"/>
        <v/>
      </c>
      <c r="G40" s="226" t="str">
        <f t="shared" si="0"/>
        <v/>
      </c>
      <c r="H40" s="227"/>
      <c r="I40" s="74"/>
      <c r="J40" s="72"/>
      <c r="K40" s="72"/>
      <c r="L40" s="72"/>
      <c r="M40" s="72"/>
      <c r="N40" s="72"/>
    </row>
    <row r="41" spans="1:14" ht="21.9" customHeight="1" x14ac:dyDescent="0.2">
      <c r="A41" s="45">
        <v>5</v>
      </c>
      <c r="B41" s="52" t="str">
        <f>IF(ISERROR(集計!J6),"",集計!J6)</f>
        <v/>
      </c>
      <c r="C41" s="42" t="str">
        <f>IF(B41="","",VLOOKUP($B41,集計!B$2:D$34,2,FALSE))</f>
        <v/>
      </c>
      <c r="D41" s="222" t="str">
        <f>IF(B41="","",VLOOKUP(B41,集計!B$2:D$34,3,FALSE))</f>
        <v/>
      </c>
      <c r="E41" s="223"/>
      <c r="F41" s="131" t="str">
        <f t="shared" si="1"/>
        <v/>
      </c>
      <c r="G41" s="226" t="str">
        <f t="shared" si="0"/>
        <v/>
      </c>
      <c r="H41" s="227"/>
      <c r="I41" s="74"/>
      <c r="J41" s="72"/>
      <c r="K41" s="72"/>
      <c r="L41" s="72"/>
      <c r="M41" s="72"/>
      <c r="N41" s="72"/>
    </row>
    <row r="42" spans="1:14" ht="21.9" customHeight="1" x14ac:dyDescent="0.2">
      <c r="A42" s="45">
        <v>6</v>
      </c>
      <c r="B42" s="52" t="str">
        <f>IF(ISERROR(集計!J7),"",集計!J7)</f>
        <v/>
      </c>
      <c r="C42" s="42" t="str">
        <f>IF(B42="","",VLOOKUP($B42,集計!B$2:D$34,2,FALSE))</f>
        <v/>
      </c>
      <c r="D42" s="222" t="str">
        <f>IF(B42="","",VLOOKUP(B42,集計!B$2:D$34,3,FALSE))</f>
        <v/>
      </c>
      <c r="E42" s="223"/>
      <c r="F42" s="131" t="str">
        <f t="shared" si="1"/>
        <v/>
      </c>
      <c r="G42" s="226" t="str">
        <f t="shared" si="0"/>
        <v/>
      </c>
      <c r="H42" s="227"/>
      <c r="I42" s="74"/>
      <c r="J42" s="72"/>
      <c r="K42" s="72"/>
      <c r="L42" s="72"/>
      <c r="M42" s="72"/>
      <c r="N42" s="72"/>
    </row>
    <row r="43" spans="1:14" ht="21.9" customHeight="1" x14ac:dyDescent="0.2">
      <c r="A43" s="45">
        <v>7</v>
      </c>
      <c r="B43" s="52" t="str">
        <f>IF(ISERROR(集計!J8),"",集計!J8)</f>
        <v/>
      </c>
      <c r="C43" s="42" t="str">
        <f>IF(B43="","",VLOOKUP($B43,集計!B$2:D$34,2,FALSE))</f>
        <v/>
      </c>
      <c r="D43" s="222" t="str">
        <f>IF(B43="","",VLOOKUP(B43,集計!B$2:D$34,3,FALSE))</f>
        <v/>
      </c>
      <c r="E43" s="223"/>
      <c r="F43" s="131" t="str">
        <f t="shared" si="1"/>
        <v/>
      </c>
      <c r="G43" s="226" t="str">
        <f t="shared" si="0"/>
        <v/>
      </c>
      <c r="H43" s="227"/>
      <c r="I43" s="73"/>
      <c r="J43" s="72"/>
      <c r="K43" s="72"/>
      <c r="L43" s="72"/>
      <c r="M43" s="72"/>
      <c r="N43" s="72"/>
    </row>
    <row r="44" spans="1:14" ht="21.9" customHeight="1" x14ac:dyDescent="0.2">
      <c r="A44" s="45">
        <v>8</v>
      </c>
      <c r="B44" s="52" t="str">
        <f>IF(ISERROR(集計!J9),"",集計!J9)</f>
        <v/>
      </c>
      <c r="C44" s="42" t="str">
        <f>IF(B44="","",VLOOKUP($B44,集計!B$2:D$34,2,FALSE))</f>
        <v/>
      </c>
      <c r="D44" s="222" t="str">
        <f>IF(B44="","",VLOOKUP(B44,集計!B$2:D$34,3,FALSE))</f>
        <v/>
      </c>
      <c r="E44" s="223"/>
      <c r="F44" s="131" t="str">
        <f t="shared" si="1"/>
        <v/>
      </c>
      <c r="G44" s="258" t="str">
        <f t="shared" si="0"/>
        <v/>
      </c>
      <c r="H44" s="259"/>
      <c r="I44" s="73"/>
      <c r="J44" s="72"/>
      <c r="K44" s="72"/>
      <c r="L44" s="72"/>
      <c r="M44" s="72"/>
      <c r="N44" s="72"/>
    </row>
    <row r="45" spans="1:14" ht="21.9" customHeight="1" x14ac:dyDescent="0.2">
      <c r="A45" s="45">
        <v>9</v>
      </c>
      <c r="B45" s="52" t="str">
        <f>IF(ISERROR(集計!J10),"",集計!J10)</f>
        <v/>
      </c>
      <c r="C45" s="42" t="str">
        <f>IF(B45="","",VLOOKUP($B45,集計!B$2:D$34,2,FALSE))</f>
        <v/>
      </c>
      <c r="D45" s="222" t="str">
        <f>IF(B45="","",VLOOKUP(B45,集計!B$2:D$34,3,FALSE))</f>
        <v/>
      </c>
      <c r="E45" s="223"/>
      <c r="F45" s="131" t="str">
        <f t="shared" si="1"/>
        <v/>
      </c>
      <c r="G45" s="226" t="str">
        <f t="shared" si="0"/>
        <v/>
      </c>
      <c r="H45" s="227"/>
      <c r="I45" s="73"/>
      <c r="J45" s="72"/>
      <c r="K45" s="72"/>
      <c r="L45" s="72"/>
      <c r="M45" s="72"/>
      <c r="N45" s="72"/>
    </row>
    <row r="46" spans="1:14" ht="21.9" customHeight="1" x14ac:dyDescent="0.2">
      <c r="A46" s="45">
        <v>10</v>
      </c>
      <c r="B46" s="52" t="str">
        <f>IF(ISERROR(集計!J11),"",集計!J11)</f>
        <v/>
      </c>
      <c r="C46" s="42" t="str">
        <f>IF(B46="","",VLOOKUP($B46,集計!B$2:D$34,2,FALSE))</f>
        <v/>
      </c>
      <c r="D46" s="222" t="str">
        <f>IF(B46="","",VLOOKUP(B46,集計!B$2:D$34,3,FALSE))</f>
        <v/>
      </c>
      <c r="E46" s="223"/>
      <c r="F46" s="131" t="str">
        <f t="shared" si="1"/>
        <v/>
      </c>
      <c r="G46" s="226" t="str">
        <f t="shared" si="0"/>
        <v/>
      </c>
      <c r="H46" s="227"/>
      <c r="I46" s="73"/>
      <c r="J46" s="72"/>
      <c r="K46" s="72"/>
      <c r="L46" s="72"/>
      <c r="M46" s="72"/>
      <c r="N46" s="72"/>
    </row>
    <row r="47" spans="1:14" ht="21.9" customHeight="1" x14ac:dyDescent="0.2">
      <c r="A47" s="45">
        <v>11</v>
      </c>
      <c r="B47" s="52" t="str">
        <f>IF(ISERROR(集計!J12),"",集計!J12)</f>
        <v/>
      </c>
      <c r="C47" s="42" t="str">
        <f>IF(B47="","",VLOOKUP($B47,集計!B$2:D$34,2,FALSE))</f>
        <v/>
      </c>
      <c r="D47" s="222" t="str">
        <f>IF(B47="","",VLOOKUP(B47,集計!B$2:D$34,3,FALSE))</f>
        <v/>
      </c>
      <c r="E47" s="223"/>
      <c r="F47" s="131" t="str">
        <f t="shared" si="1"/>
        <v/>
      </c>
      <c r="G47" s="226" t="str">
        <f t="shared" si="0"/>
        <v/>
      </c>
      <c r="H47" s="227"/>
      <c r="I47" s="73"/>
      <c r="J47" s="72"/>
      <c r="K47" s="72"/>
      <c r="L47" s="72"/>
      <c r="M47" s="72"/>
      <c r="N47" s="72"/>
    </row>
    <row r="48" spans="1:14" ht="21.9" customHeight="1" x14ac:dyDescent="0.2">
      <c r="A48" s="45">
        <v>12</v>
      </c>
      <c r="B48" s="52" t="str">
        <f>IF(ISERROR(集計!J13),"",集計!J13)</f>
        <v/>
      </c>
      <c r="C48" s="42" t="str">
        <f>IF(B48="","",VLOOKUP($B48,集計!B$2:D$34,2,FALSE))</f>
        <v/>
      </c>
      <c r="D48" s="222" t="str">
        <f>IF(B48="","",VLOOKUP(B48,集計!B$2:D$34,3,FALSE))</f>
        <v/>
      </c>
      <c r="E48" s="223"/>
      <c r="F48" s="131" t="str">
        <f t="shared" si="1"/>
        <v/>
      </c>
      <c r="G48" s="226" t="str">
        <f t="shared" si="0"/>
        <v/>
      </c>
      <c r="H48" s="227"/>
      <c r="I48" s="73"/>
      <c r="J48" s="72"/>
      <c r="K48" s="72"/>
      <c r="L48" s="72"/>
      <c r="M48" s="72"/>
      <c r="N48" s="72"/>
    </row>
    <row r="49" spans="1:14" ht="21.9" customHeight="1" x14ac:dyDescent="0.2">
      <c r="A49" s="45">
        <v>13</v>
      </c>
      <c r="B49" s="52" t="str">
        <f>IF(ISERROR(集計!J14),"",集計!J14)</f>
        <v/>
      </c>
      <c r="C49" s="42" t="str">
        <f>IF(B49="","",VLOOKUP($B49,集計!B$2:D$34,2,FALSE))</f>
        <v/>
      </c>
      <c r="D49" s="222" t="str">
        <f>IF(B49="","",VLOOKUP(B49,集計!B$2:D$34,3,FALSE))</f>
        <v/>
      </c>
      <c r="E49" s="223"/>
      <c r="F49" s="131" t="str">
        <f t="shared" si="1"/>
        <v/>
      </c>
      <c r="G49" s="226" t="str">
        <f t="shared" si="0"/>
        <v/>
      </c>
      <c r="H49" s="227"/>
      <c r="I49" s="73"/>
      <c r="J49" s="72"/>
      <c r="K49" s="72"/>
      <c r="L49" s="72"/>
      <c r="M49" s="72"/>
      <c r="N49" s="72"/>
    </row>
    <row r="50" spans="1:14" ht="21.9" customHeight="1" x14ac:dyDescent="0.2">
      <c r="A50" s="45">
        <v>14</v>
      </c>
      <c r="B50" s="52" t="str">
        <f>IF(ISERROR(集計!J15),"",集計!J15)</f>
        <v/>
      </c>
      <c r="C50" s="42" t="str">
        <f>IF(B50="","",VLOOKUP($B50,集計!B$2:D$34,2,FALSE))</f>
        <v/>
      </c>
      <c r="D50" s="222" t="str">
        <f>IF(B50="","",VLOOKUP(B50,集計!B$2:D$34,3,FALSE))</f>
        <v/>
      </c>
      <c r="E50" s="223"/>
      <c r="F50" s="131" t="str">
        <f t="shared" si="1"/>
        <v/>
      </c>
      <c r="G50" s="226" t="str">
        <f t="shared" si="0"/>
        <v/>
      </c>
      <c r="H50" s="227"/>
      <c r="I50" s="73"/>
      <c r="J50" s="72"/>
      <c r="K50" s="72"/>
      <c r="L50" s="72"/>
      <c r="M50" s="72"/>
      <c r="N50" s="72"/>
    </row>
    <row r="51" spans="1:14" ht="21.9" customHeight="1" x14ac:dyDescent="0.2">
      <c r="A51" s="45">
        <v>15</v>
      </c>
      <c r="B51" s="53" t="str">
        <f>IF(ISERROR(集計!J16),"",集計!J16)</f>
        <v/>
      </c>
      <c r="C51" s="43" t="str">
        <f>IF(B51="","",VLOOKUP($B51,集計!B$2:D$34,2,FALSE))</f>
        <v/>
      </c>
      <c r="D51" s="250" t="str">
        <f>IF(B51="","",VLOOKUP(B51,集計!B$2:D$34,3,FALSE))</f>
        <v/>
      </c>
      <c r="E51" s="251"/>
      <c r="F51" s="131" t="str">
        <f>IF(D51="","",ROUND(D51/$H$17,4))</f>
        <v/>
      </c>
      <c r="G51" s="252" t="str">
        <f t="shared" si="0"/>
        <v/>
      </c>
      <c r="H51" s="253"/>
      <c r="I51" s="73"/>
      <c r="J51" s="72"/>
      <c r="K51" s="72"/>
      <c r="L51" s="72"/>
      <c r="M51" s="72"/>
      <c r="N51" s="72"/>
    </row>
    <row r="52" spans="1:14" ht="15.9" customHeight="1" x14ac:dyDescent="0.2">
      <c r="B52" s="162" t="s">
        <v>23</v>
      </c>
      <c r="C52" s="243">
        <f>SUM(C36:C51)</f>
        <v>0</v>
      </c>
      <c r="D52" s="135" t="s">
        <v>207</v>
      </c>
      <c r="E52" s="132"/>
      <c r="F52" s="254">
        <f>SUM(F36:F51)</f>
        <v>0</v>
      </c>
      <c r="G52" s="156">
        <f>SUM(G36:H51)</f>
        <v>0</v>
      </c>
      <c r="H52" s="157"/>
      <c r="I52" s="74"/>
      <c r="J52" s="72"/>
      <c r="K52" s="72"/>
      <c r="L52" s="72"/>
      <c r="M52" s="72"/>
      <c r="N52" s="72"/>
    </row>
    <row r="53" spans="1:14" ht="15.9" customHeight="1" x14ac:dyDescent="0.2">
      <c r="B53" s="163"/>
      <c r="C53" s="244"/>
      <c r="D53" s="246">
        <f>SUM(D36:E51)</f>
        <v>0</v>
      </c>
      <c r="E53" s="247"/>
      <c r="F53" s="255"/>
      <c r="G53" s="158"/>
      <c r="H53" s="159"/>
      <c r="I53" s="74"/>
      <c r="J53" s="72"/>
      <c r="K53" s="72"/>
      <c r="L53" s="72"/>
      <c r="M53" s="72"/>
      <c r="N53" s="72"/>
    </row>
    <row r="54" spans="1:14" x14ac:dyDescent="0.2">
      <c r="B54" s="164"/>
      <c r="C54" s="245"/>
      <c r="D54" s="248"/>
      <c r="E54" s="249"/>
      <c r="F54" s="256"/>
      <c r="G54" s="160"/>
      <c r="H54" s="161"/>
      <c r="I54" s="72"/>
      <c r="J54" s="72"/>
      <c r="K54" s="72"/>
      <c r="L54" s="72"/>
      <c r="M54" s="72"/>
      <c r="N54" s="72"/>
    </row>
    <row r="55" spans="1:14" ht="13.8" thickBot="1" x14ac:dyDescent="0.25">
      <c r="A55" s="101"/>
      <c r="B55" s="102"/>
      <c r="C55" s="101"/>
      <c r="D55" s="101"/>
      <c r="E55" s="101"/>
      <c r="F55" s="101"/>
      <c r="G55" s="101"/>
      <c r="H55" s="101"/>
      <c r="I55" s="72"/>
      <c r="J55" s="72"/>
      <c r="K55" s="72"/>
      <c r="L55" s="72"/>
      <c r="M55" s="72"/>
      <c r="N55" s="72"/>
    </row>
    <row r="56" spans="1:14" ht="13.8" thickBot="1" x14ac:dyDescent="0.25">
      <c r="A56" s="101"/>
      <c r="B56" s="103" t="s">
        <v>190</v>
      </c>
      <c r="C56" s="101"/>
      <c r="D56" s="101"/>
      <c r="E56" s="101"/>
      <c r="F56" s="101"/>
      <c r="G56" s="101"/>
      <c r="H56" s="101"/>
      <c r="I56" s="72"/>
      <c r="J56" s="72"/>
      <c r="K56" s="72"/>
      <c r="L56" s="72"/>
      <c r="M56" s="72"/>
      <c r="N56" s="72"/>
    </row>
    <row r="57" spans="1:14" ht="24.9" customHeight="1" x14ac:dyDescent="0.2">
      <c r="A57" s="101"/>
      <c r="B57" s="104" t="s">
        <v>191</v>
      </c>
      <c r="C57" s="101"/>
      <c r="D57" s="101"/>
      <c r="E57" s="101"/>
      <c r="F57" s="101"/>
      <c r="G57" s="101"/>
      <c r="H57" s="101"/>
      <c r="I57" s="72"/>
      <c r="J57" s="72"/>
      <c r="K57" s="72"/>
      <c r="L57" s="72"/>
      <c r="M57" s="72"/>
      <c r="N57" s="72"/>
    </row>
    <row r="58" spans="1:14" ht="13.8" thickBot="1" x14ac:dyDescent="0.25">
      <c r="A58" s="133"/>
      <c r="B58" s="105">
        <f>ROUNDDOWN(SUM(G37:H51),-3)</f>
        <v>0</v>
      </c>
      <c r="C58" s="101"/>
      <c r="D58" s="101"/>
      <c r="E58" s="101"/>
      <c r="F58" s="101"/>
      <c r="G58" s="101"/>
      <c r="H58" s="101"/>
      <c r="I58" s="72"/>
      <c r="J58" s="72"/>
      <c r="K58" s="72"/>
      <c r="L58" s="72"/>
      <c r="M58" s="72"/>
      <c r="N58" s="72"/>
    </row>
    <row r="59" spans="1:14" x14ac:dyDescent="0.2">
      <c r="A59" s="72"/>
      <c r="B59" s="72"/>
      <c r="C59" s="72"/>
      <c r="D59" s="72"/>
      <c r="E59" s="72"/>
      <c r="F59" s="72"/>
      <c r="G59" s="72"/>
      <c r="H59" s="72"/>
      <c r="I59" s="72"/>
      <c r="J59" s="72"/>
      <c r="K59" s="72"/>
      <c r="L59" s="72"/>
      <c r="M59" s="72"/>
      <c r="N59" s="72"/>
    </row>
    <row r="60" spans="1:14" x14ac:dyDescent="0.2">
      <c r="A60" s="72"/>
      <c r="B60" s="72"/>
      <c r="C60" s="72"/>
      <c r="D60" s="72"/>
      <c r="E60" s="72"/>
      <c r="F60" s="72"/>
      <c r="G60" s="72"/>
      <c r="H60" s="72"/>
      <c r="I60" s="72"/>
      <c r="J60" s="72"/>
      <c r="K60" s="72"/>
      <c r="L60" s="72"/>
      <c r="M60" s="72"/>
      <c r="N60" s="72"/>
    </row>
    <row r="61" spans="1:14" x14ac:dyDescent="0.2">
      <c r="A61" s="72"/>
      <c r="B61" s="72"/>
      <c r="C61" s="72"/>
      <c r="D61" s="72"/>
      <c r="E61" s="72"/>
      <c r="F61" s="72"/>
      <c r="G61" s="72"/>
      <c r="H61" s="72"/>
      <c r="I61" s="72"/>
      <c r="J61" s="72"/>
      <c r="K61" s="72"/>
      <c r="L61" s="72"/>
      <c r="M61" s="72"/>
      <c r="N61" s="72"/>
    </row>
    <row r="62" spans="1:14" x14ac:dyDescent="0.2">
      <c r="A62" s="72"/>
      <c r="B62" s="72"/>
      <c r="C62" s="72"/>
      <c r="D62" s="72"/>
      <c r="E62" s="72"/>
      <c r="F62" s="72"/>
      <c r="G62" s="72"/>
      <c r="H62" s="72"/>
      <c r="I62" s="72"/>
      <c r="J62" s="72"/>
      <c r="K62" s="72"/>
      <c r="L62" s="72"/>
      <c r="M62" s="72"/>
      <c r="N62" s="72"/>
    </row>
    <row r="63" spans="1:14" x14ac:dyDescent="0.2">
      <c r="A63" s="72"/>
      <c r="B63" s="72"/>
      <c r="C63" s="72"/>
      <c r="D63" s="72"/>
      <c r="E63" s="72"/>
      <c r="F63" s="72"/>
      <c r="G63" s="72"/>
      <c r="H63" s="72"/>
      <c r="I63" s="72"/>
      <c r="J63" s="72"/>
      <c r="K63" s="72"/>
      <c r="L63" s="72"/>
      <c r="M63" s="72"/>
      <c r="N63" s="72"/>
    </row>
    <row r="64" spans="1:14" x14ac:dyDescent="0.2">
      <c r="A64" s="72"/>
      <c r="B64" s="72"/>
      <c r="C64" s="72"/>
      <c r="D64" s="72"/>
      <c r="E64" s="72"/>
      <c r="F64" s="72"/>
      <c r="G64" s="72"/>
      <c r="H64" s="72"/>
      <c r="I64" s="72"/>
      <c r="J64" s="72"/>
      <c r="K64" s="72"/>
      <c r="L64" s="72"/>
      <c r="M64" s="72"/>
      <c r="N64" s="72"/>
    </row>
    <row r="65" spans="1:14" x14ac:dyDescent="0.2">
      <c r="A65" s="72"/>
      <c r="B65" s="72"/>
      <c r="C65" s="72"/>
      <c r="D65" s="72"/>
      <c r="E65" s="72"/>
      <c r="F65" s="72"/>
      <c r="G65" s="72"/>
      <c r="H65" s="72"/>
      <c r="I65" s="72"/>
      <c r="J65" s="72"/>
      <c r="K65" s="72"/>
      <c r="L65" s="72"/>
      <c r="M65" s="72"/>
      <c r="N65" s="72"/>
    </row>
    <row r="66" spans="1:14" x14ac:dyDescent="0.2">
      <c r="A66" s="72"/>
      <c r="B66" s="72"/>
      <c r="C66" s="72"/>
      <c r="D66" s="72"/>
      <c r="E66" s="72"/>
      <c r="F66" s="72"/>
      <c r="G66" s="72"/>
      <c r="H66" s="72"/>
      <c r="I66" s="72"/>
      <c r="J66" s="72"/>
      <c r="K66" s="72"/>
      <c r="L66" s="72"/>
      <c r="M66" s="72"/>
      <c r="N66" s="72"/>
    </row>
    <row r="67" spans="1:14" x14ac:dyDescent="0.2">
      <c r="A67" s="72"/>
      <c r="B67" s="72"/>
      <c r="C67" s="72"/>
      <c r="D67" s="72"/>
      <c r="E67" s="72"/>
      <c r="F67" s="72"/>
      <c r="G67" s="72"/>
      <c r="H67" s="72"/>
      <c r="I67" s="72"/>
      <c r="J67" s="72"/>
      <c r="K67" s="72"/>
      <c r="L67" s="72"/>
      <c r="M67" s="72"/>
      <c r="N67" s="72"/>
    </row>
    <row r="68" spans="1:14" x14ac:dyDescent="0.2">
      <c r="A68" s="72"/>
      <c r="B68" s="72"/>
      <c r="C68" s="72"/>
      <c r="D68" s="72"/>
      <c r="E68" s="72"/>
      <c r="F68" s="72"/>
      <c r="G68" s="72"/>
      <c r="H68" s="72"/>
      <c r="I68" s="72"/>
      <c r="J68" s="72"/>
      <c r="K68" s="72"/>
      <c r="L68" s="72"/>
      <c r="M68" s="72"/>
      <c r="N68" s="72"/>
    </row>
    <row r="69" spans="1:14" x14ac:dyDescent="0.2">
      <c r="A69" s="72"/>
      <c r="B69" s="72"/>
      <c r="C69" s="72"/>
      <c r="D69" s="72"/>
      <c r="E69" s="72"/>
      <c r="F69" s="72"/>
      <c r="G69" s="72"/>
      <c r="H69" s="72"/>
      <c r="I69" s="72"/>
      <c r="J69" s="72"/>
      <c r="K69" s="72"/>
      <c r="L69" s="72"/>
      <c r="M69" s="72"/>
      <c r="N69" s="72"/>
    </row>
    <row r="70" spans="1:14" x14ac:dyDescent="0.2">
      <c r="A70" s="72"/>
      <c r="B70" s="72"/>
      <c r="C70" s="72"/>
      <c r="D70" s="72"/>
      <c r="E70" s="72"/>
      <c r="F70" s="72"/>
      <c r="G70" s="72"/>
      <c r="H70" s="72"/>
      <c r="I70" s="72"/>
      <c r="J70" s="72"/>
      <c r="K70" s="72"/>
      <c r="L70" s="72"/>
      <c r="M70" s="72"/>
      <c r="N70" s="72"/>
    </row>
    <row r="71" spans="1:14" x14ac:dyDescent="0.2">
      <c r="A71" s="72"/>
      <c r="B71" s="72"/>
      <c r="C71" s="72"/>
      <c r="D71" s="72"/>
      <c r="E71" s="72"/>
      <c r="F71" s="72"/>
      <c r="G71" s="72"/>
      <c r="H71" s="72"/>
      <c r="I71" s="72"/>
      <c r="J71" s="72"/>
      <c r="K71" s="72"/>
      <c r="L71" s="72"/>
      <c r="M71" s="72"/>
      <c r="N71" s="72"/>
    </row>
    <row r="72" spans="1:14" x14ac:dyDescent="0.2">
      <c r="A72" s="72"/>
      <c r="B72" s="72"/>
      <c r="C72" s="72"/>
      <c r="D72" s="72"/>
      <c r="E72" s="72"/>
      <c r="F72" s="72"/>
      <c r="G72" s="72"/>
      <c r="H72" s="72"/>
      <c r="I72" s="72"/>
      <c r="J72" s="72"/>
      <c r="K72" s="72"/>
      <c r="L72" s="72"/>
      <c r="M72" s="72"/>
      <c r="N72" s="72"/>
    </row>
    <row r="73" spans="1:14" x14ac:dyDescent="0.2">
      <c r="A73" s="72"/>
      <c r="B73" s="72"/>
      <c r="C73" s="72"/>
      <c r="D73" s="72"/>
      <c r="E73" s="72"/>
      <c r="F73" s="72"/>
      <c r="G73" s="72"/>
      <c r="H73" s="72"/>
      <c r="I73" s="72"/>
      <c r="J73" s="72"/>
      <c r="K73" s="72"/>
      <c r="L73" s="72"/>
      <c r="M73" s="72"/>
      <c r="N73" s="72"/>
    </row>
    <row r="74" spans="1:14" x14ac:dyDescent="0.2">
      <c r="A74" s="72"/>
      <c r="B74" s="72"/>
      <c r="C74" s="72"/>
      <c r="D74" s="72"/>
      <c r="E74" s="72"/>
      <c r="F74" s="72"/>
      <c r="G74" s="72"/>
      <c r="H74" s="72"/>
      <c r="I74" s="72"/>
      <c r="J74" s="72"/>
      <c r="K74" s="72"/>
      <c r="L74" s="72"/>
      <c r="M74" s="72"/>
      <c r="N74" s="72"/>
    </row>
    <row r="75" spans="1:14" x14ac:dyDescent="0.2">
      <c r="A75" s="72"/>
      <c r="B75" s="72"/>
      <c r="C75" s="72"/>
      <c r="D75" s="72"/>
      <c r="E75" s="72"/>
      <c r="F75" s="72"/>
      <c r="G75" s="72"/>
      <c r="H75" s="72"/>
      <c r="I75" s="72"/>
      <c r="J75" s="72"/>
      <c r="K75" s="72"/>
      <c r="L75" s="72"/>
      <c r="M75" s="72"/>
      <c r="N75" s="72"/>
    </row>
    <row r="76" spans="1:14" x14ac:dyDescent="0.2">
      <c r="A76" s="72"/>
      <c r="B76" s="72"/>
      <c r="C76" s="72"/>
      <c r="D76" s="72"/>
      <c r="E76" s="72"/>
      <c r="F76" s="72"/>
      <c r="G76" s="72"/>
      <c r="H76" s="72"/>
      <c r="I76" s="72"/>
      <c r="J76" s="72"/>
      <c r="K76" s="72"/>
      <c r="L76" s="72"/>
      <c r="M76" s="72"/>
      <c r="N76" s="72"/>
    </row>
    <row r="77" spans="1:14" x14ac:dyDescent="0.2">
      <c r="A77" s="72"/>
      <c r="B77" s="72"/>
      <c r="C77" s="72"/>
      <c r="D77" s="72"/>
      <c r="E77" s="72"/>
      <c r="F77" s="72"/>
      <c r="G77" s="72"/>
      <c r="H77" s="72"/>
      <c r="I77" s="72"/>
      <c r="J77" s="72"/>
      <c r="K77" s="72"/>
      <c r="L77" s="72"/>
      <c r="M77" s="72"/>
      <c r="N77" s="72"/>
    </row>
    <row r="78" spans="1:14" x14ac:dyDescent="0.2">
      <c r="A78" s="72"/>
      <c r="B78" s="72"/>
      <c r="C78" s="72"/>
      <c r="D78" s="72"/>
      <c r="E78" s="72"/>
      <c r="F78" s="72"/>
      <c r="G78" s="72"/>
      <c r="H78" s="72"/>
      <c r="I78" s="72"/>
      <c r="J78" s="72"/>
      <c r="K78" s="72"/>
      <c r="L78" s="72"/>
      <c r="M78" s="72"/>
      <c r="N78" s="72"/>
    </row>
    <row r="79" spans="1:14" x14ac:dyDescent="0.2">
      <c r="A79" s="72"/>
      <c r="B79" s="72"/>
      <c r="C79" s="72"/>
      <c r="D79" s="72"/>
      <c r="E79" s="72"/>
      <c r="F79" s="72"/>
      <c r="G79" s="72"/>
      <c r="H79" s="72"/>
      <c r="I79" s="72"/>
      <c r="J79" s="72"/>
      <c r="K79" s="72"/>
      <c r="L79" s="72"/>
      <c r="M79" s="72"/>
      <c r="N79" s="72"/>
    </row>
    <row r="80" spans="1:14" x14ac:dyDescent="0.2">
      <c r="A80" s="72"/>
      <c r="B80" s="72"/>
      <c r="C80" s="72"/>
      <c r="D80" s="72"/>
      <c r="E80" s="72"/>
      <c r="F80" s="72"/>
      <c r="G80" s="72"/>
      <c r="H80" s="72"/>
      <c r="I80" s="72"/>
      <c r="J80" s="72"/>
      <c r="K80" s="72"/>
      <c r="L80" s="72"/>
      <c r="M80" s="72"/>
      <c r="N80" s="72"/>
    </row>
    <row r="81" spans="1:14" x14ac:dyDescent="0.2">
      <c r="A81" s="72"/>
      <c r="B81" s="72"/>
      <c r="C81" s="72"/>
      <c r="D81" s="72"/>
      <c r="E81" s="72"/>
      <c r="F81" s="72"/>
      <c r="G81" s="72"/>
      <c r="H81" s="72"/>
      <c r="I81" s="72"/>
      <c r="J81" s="72"/>
      <c r="K81" s="72"/>
      <c r="L81" s="72"/>
      <c r="M81" s="72"/>
      <c r="N81" s="72"/>
    </row>
    <row r="82" spans="1:14" x14ac:dyDescent="0.2">
      <c r="A82" s="72"/>
      <c r="B82" s="72"/>
      <c r="C82" s="72"/>
      <c r="D82" s="72"/>
      <c r="E82" s="72"/>
      <c r="F82" s="72"/>
      <c r="G82" s="72"/>
      <c r="H82" s="72"/>
      <c r="I82" s="72"/>
      <c r="J82" s="72"/>
      <c r="K82" s="72"/>
      <c r="L82" s="72"/>
      <c r="M82" s="72"/>
      <c r="N82" s="72"/>
    </row>
    <row r="83" spans="1:14" x14ac:dyDescent="0.2">
      <c r="A83" s="72"/>
      <c r="B83" s="72"/>
      <c r="C83" s="72"/>
      <c r="D83" s="72"/>
      <c r="E83" s="72"/>
      <c r="F83" s="72"/>
      <c r="G83" s="72"/>
      <c r="H83" s="72"/>
      <c r="I83" s="72"/>
      <c r="J83" s="72"/>
      <c r="K83" s="72"/>
      <c r="L83" s="72"/>
      <c r="M83" s="72"/>
      <c r="N83" s="72"/>
    </row>
    <row r="84" spans="1:14" x14ac:dyDescent="0.2">
      <c r="A84" s="72"/>
      <c r="B84" s="72"/>
      <c r="C84" s="72"/>
      <c r="D84" s="72"/>
      <c r="E84" s="72"/>
      <c r="F84" s="72"/>
      <c r="G84" s="72"/>
      <c r="H84" s="72"/>
      <c r="I84" s="72"/>
      <c r="J84" s="72"/>
      <c r="K84" s="72"/>
      <c r="L84" s="72"/>
      <c r="M84" s="72"/>
      <c r="N84" s="72"/>
    </row>
    <row r="85" spans="1:14" x14ac:dyDescent="0.2">
      <c r="A85" s="72"/>
      <c r="B85" s="72"/>
      <c r="C85" s="72"/>
      <c r="D85" s="72"/>
      <c r="E85" s="72"/>
      <c r="F85" s="72"/>
      <c r="G85" s="72"/>
      <c r="H85" s="72"/>
      <c r="I85" s="72"/>
      <c r="J85" s="72"/>
      <c r="K85" s="72"/>
      <c r="L85" s="72"/>
      <c r="M85" s="72"/>
      <c r="N85" s="72"/>
    </row>
    <row r="86" spans="1:14" x14ac:dyDescent="0.2">
      <c r="A86" s="72"/>
      <c r="B86" s="72"/>
      <c r="C86" s="72"/>
      <c r="D86" s="72"/>
      <c r="E86" s="72"/>
      <c r="F86" s="72"/>
      <c r="G86" s="72"/>
      <c r="H86" s="72"/>
      <c r="I86" s="72"/>
      <c r="J86" s="72"/>
      <c r="K86" s="72"/>
      <c r="L86" s="72"/>
      <c r="M86" s="72"/>
      <c r="N86" s="72"/>
    </row>
    <row r="87" spans="1:14" x14ac:dyDescent="0.2">
      <c r="A87" s="72"/>
      <c r="B87" s="72"/>
      <c r="C87" s="72"/>
      <c r="D87" s="72"/>
      <c r="E87" s="72"/>
      <c r="F87" s="72"/>
      <c r="G87" s="72"/>
      <c r="H87" s="72"/>
      <c r="I87" s="72"/>
      <c r="J87" s="72"/>
      <c r="K87" s="72"/>
      <c r="L87" s="72"/>
      <c r="M87" s="72"/>
      <c r="N87" s="72"/>
    </row>
    <row r="88" spans="1:14" x14ac:dyDescent="0.2">
      <c r="A88" s="72"/>
      <c r="B88" s="72"/>
      <c r="C88" s="72"/>
      <c r="D88" s="72"/>
      <c r="E88" s="72"/>
      <c r="F88" s="72"/>
      <c r="G88" s="72"/>
      <c r="H88" s="72"/>
      <c r="I88" s="72"/>
      <c r="J88" s="72"/>
      <c r="K88" s="72"/>
      <c r="L88" s="72"/>
      <c r="M88" s="72"/>
      <c r="N88" s="72"/>
    </row>
    <row r="89" spans="1:14" x14ac:dyDescent="0.2">
      <c r="A89" s="72"/>
      <c r="B89" s="72"/>
      <c r="C89" s="72"/>
      <c r="D89" s="72"/>
      <c r="E89" s="72"/>
      <c r="F89" s="72"/>
      <c r="G89" s="72"/>
      <c r="H89" s="72"/>
      <c r="I89" s="72"/>
      <c r="J89" s="72"/>
      <c r="K89" s="72"/>
      <c r="L89" s="72"/>
      <c r="M89" s="72"/>
      <c r="N89" s="72"/>
    </row>
    <row r="90" spans="1:14" x14ac:dyDescent="0.2">
      <c r="A90" s="72"/>
      <c r="B90" s="72"/>
      <c r="C90" s="72"/>
      <c r="D90" s="72"/>
      <c r="E90" s="72"/>
      <c r="F90" s="72"/>
      <c r="G90" s="72"/>
      <c r="H90" s="72"/>
      <c r="I90" s="72"/>
      <c r="J90" s="72"/>
      <c r="K90" s="72"/>
      <c r="L90" s="72"/>
      <c r="M90" s="72"/>
      <c r="N90" s="72"/>
    </row>
    <row r="91" spans="1:14" x14ac:dyDescent="0.2">
      <c r="B91" s="72"/>
      <c r="C91" s="72"/>
      <c r="D91" s="72"/>
      <c r="E91" s="72"/>
      <c r="F91" s="72"/>
      <c r="G91" s="72"/>
      <c r="H91" s="72"/>
    </row>
  </sheetData>
  <sheetProtection algorithmName="SHA-512" hashValue="K2MoHzdp4QSDxktxOVb0gokA6kBk9FCFtozSZOg4OgpoQNsSB9ybCTUpvHv51Ms9cDcmdR8fyMV0uq7LwxaRZQ==" saltValue="KkISJ2Kph6kwyFrd+JgILw==" spinCount="100000" sheet="1" selectLockedCells="1"/>
  <mergeCells count="81">
    <mergeCell ref="D45:E45"/>
    <mergeCell ref="G45:H45"/>
    <mergeCell ref="G1:H1"/>
    <mergeCell ref="D44:E44"/>
    <mergeCell ref="D39:E39"/>
    <mergeCell ref="G39:H39"/>
    <mergeCell ref="D38:E38"/>
    <mergeCell ref="G38:H38"/>
    <mergeCell ref="G44:H44"/>
    <mergeCell ref="D40:E40"/>
    <mergeCell ref="D43:E43"/>
    <mergeCell ref="D41:E41"/>
    <mergeCell ref="G41:H41"/>
    <mergeCell ref="D42:E42"/>
    <mergeCell ref="G42:H42"/>
    <mergeCell ref="G43:H43"/>
    <mergeCell ref="B52:B54"/>
    <mergeCell ref="C52:C54"/>
    <mergeCell ref="D53:E54"/>
    <mergeCell ref="D46:E46"/>
    <mergeCell ref="G46:H46"/>
    <mergeCell ref="D47:E47"/>
    <mergeCell ref="G47:H47"/>
    <mergeCell ref="D48:E48"/>
    <mergeCell ref="G48:H48"/>
    <mergeCell ref="D49:E49"/>
    <mergeCell ref="G49:H49"/>
    <mergeCell ref="D51:E51"/>
    <mergeCell ref="G51:H51"/>
    <mergeCell ref="D50:E50"/>
    <mergeCell ref="G50:H50"/>
    <mergeCell ref="F52:F54"/>
    <mergeCell ref="D37:E37"/>
    <mergeCell ref="G37:H37"/>
    <mergeCell ref="G40:H40"/>
    <mergeCell ref="A31:H31"/>
    <mergeCell ref="C33:C35"/>
    <mergeCell ref="D33:E33"/>
    <mergeCell ref="G33:H33"/>
    <mergeCell ref="D34:E34"/>
    <mergeCell ref="G34:H34"/>
    <mergeCell ref="D35:E35"/>
    <mergeCell ref="G35:H35"/>
    <mergeCell ref="C32:E32"/>
    <mergeCell ref="D36:E36"/>
    <mergeCell ref="G36:H36"/>
    <mergeCell ref="B15:C16"/>
    <mergeCell ref="B17:C18"/>
    <mergeCell ref="B22:C22"/>
    <mergeCell ref="F22:H22"/>
    <mergeCell ref="E15:H15"/>
    <mergeCell ref="B23:C23"/>
    <mergeCell ref="B24:C24"/>
    <mergeCell ref="D25:D26"/>
    <mergeCell ref="E25:E26"/>
    <mergeCell ref="B25:C26"/>
    <mergeCell ref="F24:H24"/>
    <mergeCell ref="F25:H26"/>
    <mergeCell ref="D17:D18"/>
    <mergeCell ref="E17:E18"/>
    <mergeCell ref="F17:F18"/>
    <mergeCell ref="G17:G18"/>
    <mergeCell ref="H17:H18"/>
    <mergeCell ref="G19:H20"/>
    <mergeCell ref="D19:F20"/>
    <mergeCell ref="G52:H54"/>
    <mergeCell ref="B33:B35"/>
    <mergeCell ref="D2:E2"/>
    <mergeCell ref="H11:H12"/>
    <mergeCell ref="B4:C5"/>
    <mergeCell ref="F3:F5"/>
    <mergeCell ref="G3:H5"/>
    <mergeCell ref="G6:H6"/>
    <mergeCell ref="B9:C10"/>
    <mergeCell ref="E9:H9"/>
    <mergeCell ref="B11:C12"/>
    <mergeCell ref="G11:G12"/>
    <mergeCell ref="D11:D12"/>
    <mergeCell ref="E11:E12"/>
    <mergeCell ref="F11:F12"/>
    <mergeCell ref="F23:H23"/>
  </mergeCells>
  <phoneticPr fontId="2"/>
  <conditionalFormatting sqref="C36:D36">
    <cfRule type="expression" dxfId="3" priority="11">
      <formula>C36&lt;&gt;""</formula>
    </cfRule>
  </conditionalFormatting>
  <conditionalFormatting sqref="B11:C12">
    <cfRule type="expression" dxfId="2" priority="6">
      <formula>$B$11&lt;&gt;""</formula>
    </cfRule>
  </conditionalFormatting>
  <conditionalFormatting sqref="D11:G12">
    <cfRule type="expression" dxfId="1" priority="2">
      <formula>D11&lt;&gt;""</formula>
    </cfRule>
  </conditionalFormatting>
  <conditionalFormatting sqref="D17:G18">
    <cfRule type="expression" dxfId="0" priority="1">
      <formula>D17&lt;&gt;""</formula>
    </cfRule>
  </conditionalFormatting>
  <hyperlinks>
    <hyperlink ref="J36" location="入力手順!B7" display="入力終了" xr:uid="{00000000-0004-0000-0300-000000000000}"/>
    <hyperlink ref="J11" location="入力手順!B4" display="入力終了" xr:uid="{00000000-0004-0000-0300-000001000000}"/>
    <hyperlink ref="J17" location="入力手順!B5" display="入力終了" xr:uid="{00000000-0004-0000-0300-000002000000}"/>
  </hyperlinks>
  <printOptions horizontalCentered="1"/>
  <pageMargins left="0.19685039370078741" right="0.19685039370078741" top="0.6692913385826772" bottom="0.23622047244094491" header="0.23622047244094491" footer="0.19685039370078741"/>
  <pageSetup paperSize="9" orientation="landscape" verticalDpi="300" r:id="rId1"/>
  <headerFooter alignWithMargins="0">
    <oddFooter>&amp;R福岡県介護保険広域連合　20260301</oddFooter>
  </headerFooter>
  <rowBreaks count="1" manualBreakCount="1">
    <brk id="29" max="7"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集計!$L$1:$L$12</xm:f>
          </x14:formula1>
          <xm:sqref>B11:C12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L34"/>
  <sheetViews>
    <sheetView workbookViewId="0">
      <selection activeCell="B21" sqref="B21"/>
    </sheetView>
  </sheetViews>
  <sheetFormatPr defaultRowHeight="13.2" x14ac:dyDescent="0.2"/>
  <cols>
    <col min="1" max="1" width="11" bestFit="1" customWidth="1"/>
    <col min="3" max="3" width="9" style="32" bestFit="1" customWidth="1"/>
    <col min="4" max="4" width="9.88671875" style="32" bestFit="1" customWidth="1"/>
    <col min="5" max="6" width="3.44140625" hidden="1" customWidth="1"/>
    <col min="7" max="7" width="2.44140625" hidden="1" customWidth="1"/>
    <col min="8" max="8" width="0" hidden="1" customWidth="1"/>
    <col min="9" max="9" width="5.21875" bestFit="1" customWidth="1"/>
  </cols>
  <sheetData>
    <row r="1" spans="1:12" x14ac:dyDescent="0.2">
      <c r="A1" s="34" t="s">
        <v>128</v>
      </c>
      <c r="B1" s="34" t="s">
        <v>58</v>
      </c>
      <c r="C1" s="35" t="s">
        <v>127</v>
      </c>
      <c r="D1" s="35" t="s">
        <v>129</v>
      </c>
      <c r="E1" s="60"/>
      <c r="F1" s="60"/>
      <c r="G1" s="60"/>
      <c r="H1" s="60"/>
      <c r="I1" s="60" t="s">
        <v>150</v>
      </c>
      <c r="J1" s="60" t="s">
        <v>151</v>
      </c>
      <c r="L1" t="s">
        <v>170</v>
      </c>
    </row>
    <row r="2" spans="1:12" x14ac:dyDescent="0.2">
      <c r="A2" s="36" t="s">
        <v>59</v>
      </c>
      <c r="B2" s="36" t="s">
        <v>60</v>
      </c>
      <c r="C2" s="38">
        <f>COUNTIF(別紙資料!B:B,集計!B2)</f>
        <v>0</v>
      </c>
      <c r="D2" s="37">
        <f>SUMIF(別紙資料!B:B,集計!B2,別紙資料!S:S)</f>
        <v>0</v>
      </c>
      <c r="E2" s="59">
        <v>33</v>
      </c>
      <c r="F2" s="59" t="str">
        <f t="shared" ref="F2:F34" si="0">IF(D2=0,"",E2+1)</f>
        <v/>
      </c>
      <c r="G2" s="59" t="str">
        <f>IF(F2="","",RANK(F2,F$2:F$34))</f>
        <v/>
      </c>
      <c r="H2" s="59" t="str">
        <f t="shared" ref="H2:H34" si="1">IF(D2=0,"",B2)</f>
        <v/>
      </c>
      <c r="I2" s="59">
        <v>1</v>
      </c>
      <c r="J2" s="59" t="e">
        <f t="shared" ref="J2:J34" si="2">VLOOKUP(I2,G$2:H$34,2,FALSE)</f>
        <v>#N/A</v>
      </c>
      <c r="L2" t="s">
        <v>171</v>
      </c>
    </row>
    <row r="3" spans="1:12" x14ac:dyDescent="0.2">
      <c r="A3" s="36" t="s">
        <v>61</v>
      </c>
      <c r="B3" s="36" t="s">
        <v>62</v>
      </c>
      <c r="C3" s="38">
        <f>COUNTIF(別紙資料!B:B,集計!B3)</f>
        <v>0</v>
      </c>
      <c r="D3" s="37">
        <f>SUMIF(別紙資料!B:B,集計!B3,別紙資料!S:S)</f>
        <v>0</v>
      </c>
      <c r="E3" s="59">
        <v>32</v>
      </c>
      <c r="F3" s="59" t="str">
        <f t="shared" si="0"/>
        <v/>
      </c>
      <c r="G3" s="59" t="str">
        <f t="shared" ref="G3:G34" si="3">IF(F3="","",RANK(F3,F$2:F$34))</f>
        <v/>
      </c>
      <c r="H3" s="59" t="str">
        <f t="shared" si="1"/>
        <v/>
      </c>
      <c r="I3" s="59">
        <v>2</v>
      </c>
      <c r="J3" s="59" t="e">
        <f t="shared" si="2"/>
        <v>#N/A</v>
      </c>
      <c r="L3" t="s">
        <v>172</v>
      </c>
    </row>
    <row r="4" spans="1:12" x14ac:dyDescent="0.2">
      <c r="A4" s="36" t="s">
        <v>63</v>
      </c>
      <c r="B4" s="36" t="s">
        <v>64</v>
      </c>
      <c r="C4" s="38">
        <f>COUNTIF(別紙資料!B:B,集計!B4)</f>
        <v>0</v>
      </c>
      <c r="D4" s="37">
        <f>SUMIF(別紙資料!B:B,集計!B4,別紙資料!S:S)</f>
        <v>0</v>
      </c>
      <c r="E4" s="59">
        <v>31</v>
      </c>
      <c r="F4" s="59" t="str">
        <f t="shared" si="0"/>
        <v/>
      </c>
      <c r="G4" s="59" t="str">
        <f t="shared" si="3"/>
        <v/>
      </c>
      <c r="H4" s="59" t="str">
        <f t="shared" si="1"/>
        <v/>
      </c>
      <c r="I4" s="59">
        <v>3</v>
      </c>
      <c r="J4" s="59" t="e">
        <f t="shared" si="2"/>
        <v>#N/A</v>
      </c>
      <c r="L4" t="s">
        <v>173</v>
      </c>
    </row>
    <row r="5" spans="1:12" x14ac:dyDescent="0.2">
      <c r="A5" s="36" t="s">
        <v>65</v>
      </c>
      <c r="B5" s="36" t="s">
        <v>66</v>
      </c>
      <c r="C5" s="38">
        <f>COUNTIF(別紙資料!B:B,集計!B5)</f>
        <v>0</v>
      </c>
      <c r="D5" s="37">
        <f>SUMIF(別紙資料!B:B,集計!B5,別紙資料!S:S)</f>
        <v>0</v>
      </c>
      <c r="E5" s="59">
        <v>30</v>
      </c>
      <c r="F5" s="59" t="str">
        <f t="shared" si="0"/>
        <v/>
      </c>
      <c r="G5" s="59" t="str">
        <f t="shared" si="3"/>
        <v/>
      </c>
      <c r="H5" s="59" t="str">
        <f t="shared" si="1"/>
        <v/>
      </c>
      <c r="I5" s="59">
        <v>4</v>
      </c>
      <c r="J5" s="59" t="e">
        <f t="shared" si="2"/>
        <v>#N/A</v>
      </c>
      <c r="L5" t="s">
        <v>174</v>
      </c>
    </row>
    <row r="6" spans="1:12" x14ac:dyDescent="0.2">
      <c r="A6" s="36" t="s">
        <v>67</v>
      </c>
      <c r="B6" s="36" t="s">
        <v>68</v>
      </c>
      <c r="C6" s="38">
        <f>COUNTIF(別紙資料!B:B,集計!B6)</f>
        <v>0</v>
      </c>
      <c r="D6" s="37">
        <f>SUMIF(別紙資料!B:B,集計!B6,別紙資料!S:S)</f>
        <v>0</v>
      </c>
      <c r="E6" s="59">
        <v>29</v>
      </c>
      <c r="F6" s="59" t="str">
        <f t="shared" si="0"/>
        <v/>
      </c>
      <c r="G6" s="59" t="str">
        <f t="shared" si="3"/>
        <v/>
      </c>
      <c r="H6" s="59" t="str">
        <f t="shared" si="1"/>
        <v/>
      </c>
      <c r="I6" s="59">
        <v>5</v>
      </c>
      <c r="J6" s="59" t="e">
        <f t="shared" si="2"/>
        <v>#N/A</v>
      </c>
      <c r="L6" t="s">
        <v>175</v>
      </c>
    </row>
    <row r="7" spans="1:12" x14ac:dyDescent="0.2">
      <c r="A7" s="36" t="s">
        <v>69</v>
      </c>
      <c r="B7" s="36" t="s">
        <v>70</v>
      </c>
      <c r="C7" s="38">
        <f>COUNTIF(別紙資料!B:B,集計!B7)</f>
        <v>0</v>
      </c>
      <c r="D7" s="37">
        <f>SUMIF(別紙資料!B:B,集計!B7,別紙資料!S:S)</f>
        <v>0</v>
      </c>
      <c r="E7" s="59">
        <v>28</v>
      </c>
      <c r="F7" s="59" t="str">
        <f t="shared" si="0"/>
        <v/>
      </c>
      <c r="G7" s="59" t="str">
        <f t="shared" si="3"/>
        <v/>
      </c>
      <c r="H7" s="59" t="str">
        <f t="shared" si="1"/>
        <v/>
      </c>
      <c r="I7" s="59">
        <v>6</v>
      </c>
      <c r="J7" s="59" t="e">
        <f t="shared" si="2"/>
        <v>#N/A</v>
      </c>
      <c r="L7" t="s">
        <v>176</v>
      </c>
    </row>
    <row r="8" spans="1:12" x14ac:dyDescent="0.2">
      <c r="A8" s="36" t="s">
        <v>71</v>
      </c>
      <c r="B8" s="36" t="s">
        <v>72</v>
      </c>
      <c r="C8" s="38">
        <f>COUNTIF(別紙資料!B:B,集計!B8)</f>
        <v>0</v>
      </c>
      <c r="D8" s="37">
        <f>SUMIF(別紙資料!B:B,集計!B8,別紙資料!S:S)</f>
        <v>0</v>
      </c>
      <c r="E8" s="59">
        <v>27</v>
      </c>
      <c r="F8" s="59" t="str">
        <f t="shared" si="0"/>
        <v/>
      </c>
      <c r="G8" s="59" t="str">
        <f t="shared" si="3"/>
        <v/>
      </c>
      <c r="H8" s="59" t="str">
        <f t="shared" si="1"/>
        <v/>
      </c>
      <c r="I8" s="59">
        <v>7</v>
      </c>
      <c r="J8" s="59" t="e">
        <f t="shared" si="2"/>
        <v>#N/A</v>
      </c>
      <c r="L8" t="s">
        <v>177</v>
      </c>
    </row>
    <row r="9" spans="1:12" x14ac:dyDescent="0.2">
      <c r="A9" s="36" t="s">
        <v>73</v>
      </c>
      <c r="B9" s="36" t="s">
        <v>74</v>
      </c>
      <c r="C9" s="38">
        <f>COUNTIF(別紙資料!B:B,集計!B9)</f>
        <v>0</v>
      </c>
      <c r="D9" s="37">
        <f>SUMIF(別紙資料!B:B,集計!B9,別紙資料!S:S)</f>
        <v>0</v>
      </c>
      <c r="E9" s="59">
        <v>26</v>
      </c>
      <c r="F9" s="59" t="str">
        <f t="shared" si="0"/>
        <v/>
      </c>
      <c r="G9" s="59" t="str">
        <f t="shared" si="3"/>
        <v/>
      </c>
      <c r="H9" s="59" t="str">
        <f t="shared" si="1"/>
        <v/>
      </c>
      <c r="I9" s="59">
        <v>8</v>
      </c>
      <c r="J9" s="59" t="e">
        <f t="shared" si="2"/>
        <v>#N/A</v>
      </c>
      <c r="L9" t="s">
        <v>178</v>
      </c>
    </row>
    <row r="10" spans="1:12" x14ac:dyDescent="0.2">
      <c r="A10" s="36" t="s">
        <v>75</v>
      </c>
      <c r="B10" s="36" t="s">
        <v>76</v>
      </c>
      <c r="C10" s="38">
        <f>COUNTIF(別紙資料!B:B,集計!B10)</f>
        <v>0</v>
      </c>
      <c r="D10" s="37">
        <f>SUMIF(別紙資料!B:B,集計!B10,別紙資料!S:S)</f>
        <v>0</v>
      </c>
      <c r="E10" s="59">
        <v>25</v>
      </c>
      <c r="F10" s="59" t="str">
        <f t="shared" si="0"/>
        <v/>
      </c>
      <c r="G10" s="59" t="str">
        <f t="shared" si="3"/>
        <v/>
      </c>
      <c r="H10" s="59" t="str">
        <f t="shared" si="1"/>
        <v/>
      </c>
      <c r="I10" s="59">
        <v>9</v>
      </c>
      <c r="J10" s="59" t="e">
        <f t="shared" si="2"/>
        <v>#N/A</v>
      </c>
      <c r="L10" t="s">
        <v>179</v>
      </c>
    </row>
    <row r="11" spans="1:12" x14ac:dyDescent="0.2">
      <c r="A11" s="36" t="s">
        <v>77</v>
      </c>
      <c r="B11" s="36" t="s">
        <v>78</v>
      </c>
      <c r="C11" s="38">
        <f>COUNTIF(別紙資料!B:B,集計!B11)</f>
        <v>0</v>
      </c>
      <c r="D11" s="37">
        <f>SUMIF(別紙資料!B:B,集計!B11,別紙資料!S:S)</f>
        <v>0</v>
      </c>
      <c r="E11" s="59">
        <v>24</v>
      </c>
      <c r="F11" s="59" t="str">
        <f t="shared" si="0"/>
        <v/>
      </c>
      <c r="G11" s="59" t="str">
        <f t="shared" si="3"/>
        <v/>
      </c>
      <c r="H11" s="59" t="str">
        <f t="shared" si="1"/>
        <v/>
      </c>
      <c r="I11" s="59">
        <v>10</v>
      </c>
      <c r="J11" s="59" t="e">
        <f t="shared" si="2"/>
        <v>#N/A</v>
      </c>
      <c r="L11" t="s">
        <v>180</v>
      </c>
    </row>
    <row r="12" spans="1:12" x14ac:dyDescent="0.2">
      <c r="A12" s="36" t="s">
        <v>79</v>
      </c>
      <c r="B12" s="36" t="s">
        <v>80</v>
      </c>
      <c r="C12" s="38">
        <f>COUNTIF(別紙資料!B:B,集計!B12)</f>
        <v>0</v>
      </c>
      <c r="D12" s="37">
        <f>SUMIF(別紙資料!B:B,集計!B12,別紙資料!S:S)</f>
        <v>0</v>
      </c>
      <c r="E12" s="59">
        <v>23</v>
      </c>
      <c r="F12" s="59" t="str">
        <f t="shared" si="0"/>
        <v/>
      </c>
      <c r="G12" s="59" t="str">
        <f t="shared" si="3"/>
        <v/>
      </c>
      <c r="H12" s="59" t="str">
        <f t="shared" si="1"/>
        <v/>
      </c>
      <c r="I12" s="59">
        <v>11</v>
      </c>
      <c r="J12" s="59" t="e">
        <f t="shared" si="2"/>
        <v>#N/A</v>
      </c>
      <c r="L12" t="s">
        <v>181</v>
      </c>
    </row>
    <row r="13" spans="1:12" x14ac:dyDescent="0.2">
      <c r="A13" s="36" t="s">
        <v>81</v>
      </c>
      <c r="B13" s="36" t="s">
        <v>82</v>
      </c>
      <c r="C13" s="38">
        <f>COUNTIF(別紙資料!B:B,集計!B13)</f>
        <v>0</v>
      </c>
      <c r="D13" s="37">
        <f>SUMIF(別紙資料!B:B,集計!B13,別紙資料!S:S)</f>
        <v>0</v>
      </c>
      <c r="E13" s="59">
        <v>22</v>
      </c>
      <c r="F13" s="59" t="str">
        <f t="shared" si="0"/>
        <v/>
      </c>
      <c r="G13" s="59" t="str">
        <f t="shared" si="3"/>
        <v/>
      </c>
      <c r="H13" s="59" t="str">
        <f t="shared" si="1"/>
        <v/>
      </c>
      <c r="I13" s="59">
        <v>12</v>
      </c>
      <c r="J13" s="59" t="e">
        <f t="shared" si="2"/>
        <v>#N/A</v>
      </c>
    </row>
    <row r="14" spans="1:12" x14ac:dyDescent="0.2">
      <c r="A14" s="36" t="s">
        <v>83</v>
      </c>
      <c r="B14" s="36" t="s">
        <v>84</v>
      </c>
      <c r="C14" s="38">
        <f>COUNTIF(別紙資料!B:B,集計!B14)</f>
        <v>0</v>
      </c>
      <c r="D14" s="37">
        <f>SUMIF(別紙資料!B:B,集計!B14,別紙資料!S:S)</f>
        <v>0</v>
      </c>
      <c r="E14" s="59">
        <v>21</v>
      </c>
      <c r="F14" s="59" t="str">
        <f t="shared" si="0"/>
        <v/>
      </c>
      <c r="G14" s="59" t="str">
        <f t="shared" si="3"/>
        <v/>
      </c>
      <c r="H14" s="59" t="str">
        <f t="shared" si="1"/>
        <v/>
      </c>
      <c r="I14" s="59">
        <v>13</v>
      </c>
      <c r="J14" s="59" t="e">
        <f t="shared" si="2"/>
        <v>#N/A</v>
      </c>
    </row>
    <row r="15" spans="1:12" x14ac:dyDescent="0.2">
      <c r="A15" s="36" t="s">
        <v>85</v>
      </c>
      <c r="B15" s="36" t="s">
        <v>86</v>
      </c>
      <c r="C15" s="38">
        <f>COUNTIF(別紙資料!B:B,集計!B15)</f>
        <v>0</v>
      </c>
      <c r="D15" s="37">
        <f>SUMIF(別紙資料!B:B,集計!B15,別紙資料!S:S)</f>
        <v>0</v>
      </c>
      <c r="E15" s="59">
        <v>20</v>
      </c>
      <c r="F15" s="59" t="str">
        <f t="shared" si="0"/>
        <v/>
      </c>
      <c r="G15" s="59" t="str">
        <f t="shared" si="3"/>
        <v/>
      </c>
      <c r="H15" s="59" t="str">
        <f t="shared" si="1"/>
        <v/>
      </c>
      <c r="I15" s="59">
        <v>14</v>
      </c>
      <c r="J15" s="59" t="e">
        <f t="shared" si="2"/>
        <v>#N/A</v>
      </c>
    </row>
    <row r="16" spans="1:12" x14ac:dyDescent="0.2">
      <c r="A16" s="36" t="s">
        <v>87</v>
      </c>
      <c r="B16" s="36" t="s">
        <v>88</v>
      </c>
      <c r="C16" s="38">
        <f>COUNTIF(別紙資料!B:B,集計!B16)</f>
        <v>0</v>
      </c>
      <c r="D16" s="37">
        <f>SUMIF(別紙資料!B:B,集計!B16,別紙資料!S:S)</f>
        <v>0</v>
      </c>
      <c r="E16" s="59">
        <v>19</v>
      </c>
      <c r="F16" s="59" t="str">
        <f t="shared" si="0"/>
        <v/>
      </c>
      <c r="G16" s="59" t="str">
        <f t="shared" si="3"/>
        <v/>
      </c>
      <c r="H16" s="59" t="str">
        <f t="shared" si="1"/>
        <v/>
      </c>
      <c r="I16" s="59">
        <v>15</v>
      </c>
      <c r="J16" s="59" t="e">
        <f t="shared" si="2"/>
        <v>#N/A</v>
      </c>
    </row>
    <row r="17" spans="1:10" x14ac:dyDescent="0.2">
      <c r="A17" s="36" t="s">
        <v>89</v>
      </c>
      <c r="B17" s="36" t="s">
        <v>90</v>
      </c>
      <c r="C17" s="38">
        <f>COUNTIF(別紙資料!B:B,集計!B17)</f>
        <v>0</v>
      </c>
      <c r="D17" s="37">
        <f>SUMIF(別紙資料!B:B,集計!B17,別紙資料!S:S)</f>
        <v>0</v>
      </c>
      <c r="E17" s="59">
        <v>18</v>
      </c>
      <c r="F17" s="59" t="str">
        <f t="shared" si="0"/>
        <v/>
      </c>
      <c r="G17" s="59" t="str">
        <f t="shared" si="3"/>
        <v/>
      </c>
      <c r="H17" s="59" t="str">
        <f t="shared" si="1"/>
        <v/>
      </c>
      <c r="I17" s="59">
        <v>16</v>
      </c>
      <c r="J17" s="59" t="e">
        <f t="shared" si="2"/>
        <v>#N/A</v>
      </c>
    </row>
    <row r="18" spans="1:10" x14ac:dyDescent="0.2">
      <c r="A18" s="36" t="s">
        <v>91</v>
      </c>
      <c r="B18" s="36" t="s">
        <v>92</v>
      </c>
      <c r="C18" s="38">
        <f>COUNTIF(別紙資料!B:B,集計!B18)</f>
        <v>0</v>
      </c>
      <c r="D18" s="37">
        <f>SUMIF(別紙資料!B:B,集計!B18,別紙資料!S:S)</f>
        <v>0</v>
      </c>
      <c r="E18" s="59">
        <v>17</v>
      </c>
      <c r="F18" s="59" t="str">
        <f t="shared" si="0"/>
        <v/>
      </c>
      <c r="G18" s="59" t="str">
        <f t="shared" si="3"/>
        <v/>
      </c>
      <c r="H18" s="59" t="str">
        <f t="shared" si="1"/>
        <v/>
      </c>
      <c r="I18" s="59">
        <v>17</v>
      </c>
      <c r="J18" s="59" t="e">
        <f t="shared" si="2"/>
        <v>#N/A</v>
      </c>
    </row>
    <row r="19" spans="1:10" x14ac:dyDescent="0.2">
      <c r="A19" s="36" t="s">
        <v>93</v>
      </c>
      <c r="B19" s="36" t="s">
        <v>94</v>
      </c>
      <c r="C19" s="38">
        <f>COUNTIF(別紙資料!B:B,集計!B19)</f>
        <v>0</v>
      </c>
      <c r="D19" s="37">
        <f>SUMIF(別紙資料!B:B,集計!B19,別紙資料!S:S)</f>
        <v>0</v>
      </c>
      <c r="E19" s="59">
        <v>16</v>
      </c>
      <c r="F19" s="59" t="str">
        <f t="shared" si="0"/>
        <v/>
      </c>
      <c r="G19" s="59" t="str">
        <f t="shared" si="3"/>
        <v/>
      </c>
      <c r="H19" s="59" t="str">
        <f t="shared" si="1"/>
        <v/>
      </c>
      <c r="I19" s="59">
        <v>18</v>
      </c>
      <c r="J19" s="59" t="e">
        <f t="shared" si="2"/>
        <v>#N/A</v>
      </c>
    </row>
    <row r="20" spans="1:10" x14ac:dyDescent="0.2">
      <c r="A20" s="36" t="s">
        <v>95</v>
      </c>
      <c r="B20" s="36" t="s">
        <v>96</v>
      </c>
      <c r="C20" s="38">
        <f>COUNTIF(別紙資料!B:B,集計!B20)</f>
        <v>0</v>
      </c>
      <c r="D20" s="37">
        <f>SUMIF(別紙資料!B:B,集計!B20,別紙資料!S:S)</f>
        <v>0</v>
      </c>
      <c r="E20" s="59">
        <v>15</v>
      </c>
      <c r="F20" s="59" t="str">
        <f t="shared" si="0"/>
        <v/>
      </c>
      <c r="G20" s="59" t="str">
        <f t="shared" si="3"/>
        <v/>
      </c>
      <c r="H20" s="59" t="str">
        <f t="shared" si="1"/>
        <v/>
      </c>
      <c r="I20" s="59">
        <v>19</v>
      </c>
      <c r="J20" s="59" t="e">
        <f t="shared" si="2"/>
        <v>#N/A</v>
      </c>
    </row>
    <row r="21" spans="1:10" x14ac:dyDescent="0.2">
      <c r="A21" s="36" t="s">
        <v>97</v>
      </c>
      <c r="B21" s="36" t="s">
        <v>98</v>
      </c>
      <c r="C21" s="38">
        <f>COUNTIF(別紙資料!B:B,集計!B21)</f>
        <v>0</v>
      </c>
      <c r="D21" s="37">
        <f>SUMIF(別紙資料!B:B,集計!B21,別紙資料!S:S)</f>
        <v>0</v>
      </c>
      <c r="E21" s="59">
        <v>14</v>
      </c>
      <c r="F21" s="59" t="str">
        <f t="shared" si="0"/>
        <v/>
      </c>
      <c r="G21" s="59" t="str">
        <f t="shared" si="3"/>
        <v/>
      </c>
      <c r="H21" s="59" t="str">
        <f t="shared" si="1"/>
        <v/>
      </c>
      <c r="I21" s="59">
        <v>20</v>
      </c>
      <c r="J21" s="59" t="e">
        <f t="shared" si="2"/>
        <v>#N/A</v>
      </c>
    </row>
    <row r="22" spans="1:10" x14ac:dyDescent="0.2">
      <c r="A22" s="36" t="s">
        <v>99</v>
      </c>
      <c r="B22" s="36" t="s">
        <v>100</v>
      </c>
      <c r="C22" s="38">
        <f>COUNTIF(別紙資料!B:B,集計!B22)</f>
        <v>0</v>
      </c>
      <c r="D22" s="37">
        <f>SUMIF(別紙資料!B:B,集計!B22,別紙資料!S:S)</f>
        <v>0</v>
      </c>
      <c r="E22" s="59">
        <v>13</v>
      </c>
      <c r="F22" s="59" t="str">
        <f t="shared" si="0"/>
        <v/>
      </c>
      <c r="G22" s="59" t="str">
        <f t="shared" si="3"/>
        <v/>
      </c>
      <c r="H22" s="59" t="str">
        <f t="shared" si="1"/>
        <v/>
      </c>
      <c r="I22" s="59">
        <v>21</v>
      </c>
      <c r="J22" s="59" t="e">
        <f t="shared" si="2"/>
        <v>#N/A</v>
      </c>
    </row>
    <row r="23" spans="1:10" x14ac:dyDescent="0.2">
      <c r="A23" s="36" t="s">
        <v>101</v>
      </c>
      <c r="B23" s="36" t="s">
        <v>102</v>
      </c>
      <c r="C23" s="38">
        <f>COUNTIF(別紙資料!B:B,集計!B23)</f>
        <v>0</v>
      </c>
      <c r="D23" s="37">
        <f>SUMIF(別紙資料!B:B,集計!B23,別紙資料!S:S)</f>
        <v>0</v>
      </c>
      <c r="E23" s="59">
        <v>12</v>
      </c>
      <c r="F23" s="59" t="str">
        <f t="shared" si="0"/>
        <v/>
      </c>
      <c r="G23" s="59" t="str">
        <f t="shared" si="3"/>
        <v/>
      </c>
      <c r="H23" s="59" t="str">
        <f t="shared" si="1"/>
        <v/>
      </c>
      <c r="I23" s="59">
        <v>22</v>
      </c>
      <c r="J23" s="59" t="e">
        <f t="shared" si="2"/>
        <v>#N/A</v>
      </c>
    </row>
    <row r="24" spans="1:10" x14ac:dyDescent="0.2">
      <c r="A24" s="36" t="s">
        <v>103</v>
      </c>
      <c r="B24" s="36" t="s">
        <v>104</v>
      </c>
      <c r="C24" s="38">
        <f>COUNTIF(別紙資料!B:B,集計!B24)</f>
        <v>0</v>
      </c>
      <c r="D24" s="37">
        <f>SUMIF(別紙資料!B:B,集計!B24,別紙資料!S:S)</f>
        <v>0</v>
      </c>
      <c r="E24" s="59">
        <v>11</v>
      </c>
      <c r="F24" s="59" t="str">
        <f t="shared" si="0"/>
        <v/>
      </c>
      <c r="G24" s="59" t="str">
        <f t="shared" si="3"/>
        <v/>
      </c>
      <c r="H24" s="59" t="str">
        <f t="shared" si="1"/>
        <v/>
      </c>
      <c r="I24" s="59">
        <v>23</v>
      </c>
      <c r="J24" s="59" t="e">
        <f t="shared" si="2"/>
        <v>#N/A</v>
      </c>
    </row>
    <row r="25" spans="1:10" x14ac:dyDescent="0.2">
      <c r="A25" s="36" t="s">
        <v>105</v>
      </c>
      <c r="B25" s="36" t="s">
        <v>106</v>
      </c>
      <c r="C25" s="38">
        <f>COUNTIF(別紙資料!B:B,集計!B25)</f>
        <v>0</v>
      </c>
      <c r="D25" s="37">
        <f>SUMIF(別紙資料!B:B,集計!B25,別紙資料!S:S)</f>
        <v>0</v>
      </c>
      <c r="E25" s="59">
        <v>10</v>
      </c>
      <c r="F25" s="59" t="str">
        <f t="shared" si="0"/>
        <v/>
      </c>
      <c r="G25" s="59" t="str">
        <f t="shared" si="3"/>
        <v/>
      </c>
      <c r="H25" s="59" t="str">
        <f t="shared" si="1"/>
        <v/>
      </c>
      <c r="I25" s="59">
        <v>24</v>
      </c>
      <c r="J25" s="59" t="e">
        <f t="shared" si="2"/>
        <v>#N/A</v>
      </c>
    </row>
    <row r="26" spans="1:10" x14ac:dyDescent="0.2">
      <c r="A26" s="36" t="s">
        <v>107</v>
      </c>
      <c r="B26" s="36" t="s">
        <v>108</v>
      </c>
      <c r="C26" s="38">
        <f>COUNTIF(別紙資料!B:B,集計!B26)</f>
        <v>0</v>
      </c>
      <c r="D26" s="37">
        <f>SUMIF(別紙資料!B:B,集計!B26,別紙資料!S:S)</f>
        <v>0</v>
      </c>
      <c r="E26" s="59">
        <v>9</v>
      </c>
      <c r="F26" s="59" t="str">
        <f t="shared" si="0"/>
        <v/>
      </c>
      <c r="G26" s="59" t="str">
        <f t="shared" si="3"/>
        <v/>
      </c>
      <c r="H26" s="59" t="str">
        <f t="shared" si="1"/>
        <v/>
      </c>
      <c r="I26" s="59">
        <v>25</v>
      </c>
      <c r="J26" s="59" t="e">
        <f t="shared" si="2"/>
        <v>#N/A</v>
      </c>
    </row>
    <row r="27" spans="1:10" x14ac:dyDescent="0.2">
      <c r="A27" s="36" t="s">
        <v>109</v>
      </c>
      <c r="B27" s="36" t="s">
        <v>110</v>
      </c>
      <c r="C27" s="38">
        <f>COUNTIF(別紙資料!B:B,集計!B27)</f>
        <v>0</v>
      </c>
      <c r="D27" s="37">
        <f>SUMIF(別紙資料!B:B,集計!B27,別紙資料!S:S)</f>
        <v>0</v>
      </c>
      <c r="E27" s="59">
        <v>8</v>
      </c>
      <c r="F27" s="59" t="str">
        <f t="shared" si="0"/>
        <v/>
      </c>
      <c r="G27" s="59" t="str">
        <f t="shared" si="3"/>
        <v/>
      </c>
      <c r="H27" s="59" t="str">
        <f t="shared" si="1"/>
        <v/>
      </c>
      <c r="I27" s="59">
        <v>26</v>
      </c>
      <c r="J27" s="59" t="e">
        <f t="shared" si="2"/>
        <v>#N/A</v>
      </c>
    </row>
    <row r="28" spans="1:10" x14ac:dyDescent="0.2">
      <c r="A28" s="36" t="s">
        <v>111</v>
      </c>
      <c r="B28" s="36" t="s">
        <v>112</v>
      </c>
      <c r="C28" s="38">
        <f>COUNTIF(別紙資料!B:B,集計!B28)</f>
        <v>0</v>
      </c>
      <c r="D28" s="37">
        <f>SUMIF(別紙資料!B:B,集計!B28,別紙資料!S:S)</f>
        <v>0</v>
      </c>
      <c r="E28" s="59">
        <v>7</v>
      </c>
      <c r="F28" s="59" t="str">
        <f t="shared" si="0"/>
        <v/>
      </c>
      <c r="G28" s="59" t="str">
        <f t="shared" si="3"/>
        <v/>
      </c>
      <c r="H28" s="59" t="str">
        <f t="shared" si="1"/>
        <v/>
      </c>
      <c r="I28" s="59">
        <v>27</v>
      </c>
      <c r="J28" s="59" t="e">
        <f t="shared" si="2"/>
        <v>#N/A</v>
      </c>
    </row>
    <row r="29" spans="1:10" x14ac:dyDescent="0.2">
      <c r="A29" s="36" t="s">
        <v>113</v>
      </c>
      <c r="B29" s="36" t="s">
        <v>114</v>
      </c>
      <c r="C29" s="38">
        <f>COUNTIF(別紙資料!B:B,集計!B29)</f>
        <v>0</v>
      </c>
      <c r="D29" s="37">
        <f>SUMIF(別紙資料!B:B,集計!B29,別紙資料!S:S)</f>
        <v>0</v>
      </c>
      <c r="E29" s="59">
        <v>6</v>
      </c>
      <c r="F29" s="59" t="str">
        <f t="shared" si="0"/>
        <v/>
      </c>
      <c r="G29" s="59" t="str">
        <f t="shared" si="3"/>
        <v/>
      </c>
      <c r="H29" s="59" t="str">
        <f t="shared" si="1"/>
        <v/>
      </c>
      <c r="I29" s="59">
        <v>28</v>
      </c>
      <c r="J29" s="59" t="e">
        <f t="shared" si="2"/>
        <v>#N/A</v>
      </c>
    </row>
    <row r="30" spans="1:10" x14ac:dyDescent="0.2">
      <c r="A30" s="36" t="s">
        <v>115</v>
      </c>
      <c r="B30" s="36" t="s">
        <v>116</v>
      </c>
      <c r="C30" s="38">
        <f>COUNTIF(別紙資料!B:B,集計!B30)</f>
        <v>0</v>
      </c>
      <c r="D30" s="37">
        <f>SUMIF(別紙資料!B:B,集計!B30,別紙資料!S:S)</f>
        <v>0</v>
      </c>
      <c r="E30" s="59">
        <v>5</v>
      </c>
      <c r="F30" s="59" t="str">
        <f t="shared" si="0"/>
        <v/>
      </c>
      <c r="G30" s="59" t="str">
        <f t="shared" si="3"/>
        <v/>
      </c>
      <c r="H30" s="59" t="str">
        <f t="shared" si="1"/>
        <v/>
      </c>
      <c r="I30" s="59">
        <v>29</v>
      </c>
      <c r="J30" s="59" t="e">
        <f t="shared" si="2"/>
        <v>#N/A</v>
      </c>
    </row>
    <row r="31" spans="1:10" x14ac:dyDescent="0.2">
      <c r="A31" s="36" t="s">
        <v>117</v>
      </c>
      <c r="B31" s="36" t="s">
        <v>118</v>
      </c>
      <c r="C31" s="38">
        <f>COUNTIF(別紙資料!B:B,集計!B31)</f>
        <v>0</v>
      </c>
      <c r="D31" s="37">
        <f>SUMIF(別紙資料!B:B,集計!B31,別紙資料!S:S)</f>
        <v>0</v>
      </c>
      <c r="E31" s="59">
        <v>4</v>
      </c>
      <c r="F31" s="59" t="str">
        <f t="shared" si="0"/>
        <v/>
      </c>
      <c r="G31" s="59" t="str">
        <f t="shared" si="3"/>
        <v/>
      </c>
      <c r="H31" s="59" t="str">
        <f t="shared" si="1"/>
        <v/>
      </c>
      <c r="I31" s="59">
        <v>30</v>
      </c>
      <c r="J31" s="59" t="e">
        <f t="shared" si="2"/>
        <v>#N/A</v>
      </c>
    </row>
    <row r="32" spans="1:10" x14ac:dyDescent="0.2">
      <c r="A32" s="36" t="s">
        <v>119</v>
      </c>
      <c r="B32" s="36" t="s">
        <v>120</v>
      </c>
      <c r="C32" s="38">
        <f>COUNTIF(別紙資料!B:B,集計!B32)</f>
        <v>0</v>
      </c>
      <c r="D32" s="37">
        <f>SUMIF(別紙資料!B:B,集計!B32,別紙資料!S:S)</f>
        <v>0</v>
      </c>
      <c r="E32" s="59">
        <v>3</v>
      </c>
      <c r="F32" s="59" t="str">
        <f t="shared" si="0"/>
        <v/>
      </c>
      <c r="G32" s="59" t="str">
        <f t="shared" si="3"/>
        <v/>
      </c>
      <c r="H32" s="59" t="str">
        <f t="shared" si="1"/>
        <v/>
      </c>
      <c r="I32" s="59">
        <v>31</v>
      </c>
      <c r="J32" s="59" t="e">
        <f t="shared" si="2"/>
        <v>#N/A</v>
      </c>
    </row>
    <row r="33" spans="1:10" x14ac:dyDescent="0.2">
      <c r="A33" s="36" t="s">
        <v>121</v>
      </c>
      <c r="B33" s="36" t="s">
        <v>122</v>
      </c>
      <c r="C33" s="38">
        <f>COUNTIF(別紙資料!B:B,集計!B33)</f>
        <v>0</v>
      </c>
      <c r="D33" s="37">
        <f>SUMIF(別紙資料!B:B,集計!B33,別紙資料!S:S)</f>
        <v>0</v>
      </c>
      <c r="E33" s="59">
        <v>2</v>
      </c>
      <c r="F33" s="59" t="str">
        <f t="shared" si="0"/>
        <v/>
      </c>
      <c r="G33" s="59" t="str">
        <f t="shared" si="3"/>
        <v/>
      </c>
      <c r="H33" s="59" t="str">
        <f t="shared" si="1"/>
        <v/>
      </c>
      <c r="I33" s="59">
        <v>32</v>
      </c>
      <c r="J33" s="59" t="e">
        <f t="shared" si="2"/>
        <v>#N/A</v>
      </c>
    </row>
    <row r="34" spans="1:10" x14ac:dyDescent="0.2">
      <c r="A34" s="36" t="s">
        <v>123</v>
      </c>
      <c r="B34" s="36" t="s">
        <v>124</v>
      </c>
      <c r="C34" s="38">
        <f>COUNTIF(別紙資料!B:B,集計!B34)</f>
        <v>0</v>
      </c>
      <c r="D34" s="37">
        <f>SUMIF(別紙資料!B:B,集計!B34,別紙資料!S:S)</f>
        <v>0</v>
      </c>
      <c r="E34" s="59">
        <v>1</v>
      </c>
      <c r="F34" s="59" t="str">
        <f t="shared" si="0"/>
        <v/>
      </c>
      <c r="G34" s="59" t="str">
        <f t="shared" si="3"/>
        <v/>
      </c>
      <c r="H34" s="59" t="str">
        <f t="shared" si="1"/>
        <v/>
      </c>
      <c r="I34" s="59">
        <v>33</v>
      </c>
      <c r="J34" s="59" t="e">
        <f t="shared" si="2"/>
        <v>#N/A</v>
      </c>
    </row>
  </sheetData>
  <sheetProtection algorithmName="SHA-512" hashValue="+2oOj0zSZaRZu3UrSId0U2bPON9aBF9m/tPtvsyBm7yTo3zAAU+2+B95XRgRX8qF74/GJfKP4I7WHdGnPGm08Q==" saltValue="EmUHjy7iSNMi6VXeKc6cPg==" spinCount="100000" sheet="1" objects="1" scenarios="1"/>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pageSetUpPr fitToPage="1"/>
  </sheetPr>
  <dimension ref="A1:U103"/>
  <sheetViews>
    <sheetView showGridLines="0" showRowColHeaders="0" zoomScale="90" zoomScaleNormal="90" workbookViewId="0">
      <pane xSplit="5" ySplit="4" topLeftCell="F5" activePane="bottomRight" state="frozen"/>
      <selection activeCell="G10" sqref="G10:I10"/>
      <selection pane="topRight" activeCell="G10" sqref="G10:I10"/>
      <selection pane="bottomLeft" activeCell="G10" sqref="G10:I10"/>
      <selection pane="bottomRight" activeCell="B95" sqref="B95:B96"/>
    </sheetView>
  </sheetViews>
  <sheetFormatPr defaultColWidth="9" defaultRowHeight="13.2" x14ac:dyDescent="0.2"/>
  <cols>
    <col min="1" max="1" width="4" style="48" customWidth="1"/>
    <col min="2" max="2" width="11" style="48" customWidth="1"/>
    <col min="3" max="3" width="13" style="48" bestFit="1" customWidth="1"/>
    <col min="4" max="4" width="12.77734375" style="48" customWidth="1"/>
    <col min="5" max="6" width="9.6640625" style="48" customWidth="1"/>
    <col min="7" max="18" width="9.109375" style="48" bestFit="1" customWidth="1"/>
    <col min="19" max="19" width="9" style="48" hidden="1" customWidth="1"/>
    <col min="20" max="20" width="4.21875" style="48" hidden="1" customWidth="1"/>
    <col min="21" max="21" width="5.21875" style="48" bestFit="1" customWidth="1"/>
    <col min="22" max="16384" width="9" style="48"/>
  </cols>
  <sheetData>
    <row r="1" spans="1:21" ht="13.8" thickBot="1" x14ac:dyDescent="0.25">
      <c r="A1" s="48" t="s">
        <v>13</v>
      </c>
      <c r="M1" s="54" t="s">
        <v>125</v>
      </c>
      <c r="N1" s="277" t="str">
        <f>IF(ISBLANK('様式１（介護福祉施設サービス以外）'!G6),"",'様式１（介護福祉施設サービス以外）'!G6)</f>
        <v/>
      </c>
      <c r="O1" s="277"/>
      <c r="P1" s="277"/>
      <c r="Q1" s="277"/>
      <c r="R1" s="55" t="s">
        <v>15</v>
      </c>
    </row>
    <row r="2" spans="1:21" s="49" customFormat="1" x14ac:dyDescent="0.2">
      <c r="A2" s="267"/>
      <c r="B2" s="282" t="s">
        <v>43</v>
      </c>
      <c r="C2" s="285" t="s">
        <v>16</v>
      </c>
      <c r="D2" s="285" t="s">
        <v>17</v>
      </c>
      <c r="E2" s="282" t="s">
        <v>126</v>
      </c>
      <c r="F2" s="20" t="s">
        <v>57</v>
      </c>
      <c r="G2" s="20" t="s">
        <v>18</v>
      </c>
      <c r="H2" s="20" t="s">
        <v>4</v>
      </c>
      <c r="I2" s="20" t="s">
        <v>5</v>
      </c>
      <c r="J2" s="20" t="s">
        <v>6</v>
      </c>
      <c r="K2" s="20" t="s">
        <v>7</v>
      </c>
      <c r="L2" s="62" t="s">
        <v>8</v>
      </c>
      <c r="M2" s="62" t="s">
        <v>9</v>
      </c>
      <c r="N2" s="62" t="s">
        <v>10</v>
      </c>
      <c r="O2" s="62" t="s">
        <v>188</v>
      </c>
      <c r="P2" s="62" t="s">
        <v>11</v>
      </c>
      <c r="Q2" s="62" t="s">
        <v>12</v>
      </c>
      <c r="R2" s="279" t="s">
        <v>20</v>
      </c>
      <c r="U2" s="288" t="s">
        <v>156</v>
      </c>
    </row>
    <row r="3" spans="1:21" s="49" customFormat="1" x14ac:dyDescent="0.2">
      <c r="A3" s="284"/>
      <c r="B3" s="283"/>
      <c r="C3" s="283"/>
      <c r="D3" s="283"/>
      <c r="E3" s="286"/>
      <c r="F3" s="24" t="s">
        <v>21</v>
      </c>
      <c r="G3" s="24" t="s">
        <v>21</v>
      </c>
      <c r="H3" s="24" t="s">
        <v>21</v>
      </c>
      <c r="I3" s="24" t="s">
        <v>21</v>
      </c>
      <c r="J3" s="24" t="s">
        <v>21</v>
      </c>
      <c r="K3" s="24" t="s">
        <v>21</v>
      </c>
      <c r="L3" s="63" t="s">
        <v>21</v>
      </c>
      <c r="M3" s="63" t="s">
        <v>21</v>
      </c>
      <c r="N3" s="63" t="s">
        <v>21</v>
      </c>
      <c r="O3" s="63" t="s">
        <v>21</v>
      </c>
      <c r="P3" s="63" t="s">
        <v>21</v>
      </c>
      <c r="Q3" s="63" t="s">
        <v>21</v>
      </c>
      <c r="R3" s="280"/>
      <c r="U3" s="289"/>
    </row>
    <row r="4" spans="1:21" s="49" customFormat="1" ht="13.8" thickBot="1" x14ac:dyDescent="0.25">
      <c r="A4" s="284"/>
      <c r="B4" s="283"/>
      <c r="C4" s="283"/>
      <c r="D4" s="283"/>
      <c r="E4" s="287"/>
      <c r="F4" s="25" t="s">
        <v>22</v>
      </c>
      <c r="G4" s="25" t="s">
        <v>22</v>
      </c>
      <c r="H4" s="25" t="s">
        <v>22</v>
      </c>
      <c r="I4" s="25" t="s">
        <v>22</v>
      </c>
      <c r="J4" s="25" t="s">
        <v>22</v>
      </c>
      <c r="K4" s="25" t="s">
        <v>22</v>
      </c>
      <c r="L4" s="64" t="s">
        <v>22</v>
      </c>
      <c r="M4" s="64" t="s">
        <v>22</v>
      </c>
      <c r="N4" s="64" t="s">
        <v>22</v>
      </c>
      <c r="O4" s="64" t="s">
        <v>22</v>
      </c>
      <c r="P4" s="64" t="s">
        <v>22</v>
      </c>
      <c r="Q4" s="64" t="s">
        <v>22</v>
      </c>
      <c r="R4" s="281"/>
      <c r="U4" s="289"/>
    </row>
    <row r="5" spans="1:21" s="49" customFormat="1" ht="18" customHeight="1" x14ac:dyDescent="0.2">
      <c r="A5" s="267">
        <v>1</v>
      </c>
      <c r="B5" s="269"/>
      <c r="C5" s="271"/>
      <c r="D5" s="269"/>
      <c r="E5" s="269"/>
      <c r="F5" s="26"/>
      <c r="G5" s="26"/>
      <c r="H5" s="26"/>
      <c r="I5" s="26"/>
      <c r="J5" s="26"/>
      <c r="K5" s="26"/>
      <c r="L5" s="26"/>
      <c r="M5" s="26"/>
      <c r="N5" s="26"/>
      <c r="O5" s="26"/>
      <c r="P5" s="26"/>
      <c r="Q5" s="26"/>
      <c r="R5" s="27">
        <f>SUM(F5:Q5)</f>
        <v>0</v>
      </c>
      <c r="S5" s="260">
        <f>R6</f>
        <v>0</v>
      </c>
    </row>
    <row r="6" spans="1:21" s="49" customFormat="1" ht="18" customHeight="1" thickBot="1" x14ac:dyDescent="0.25">
      <c r="A6" s="268"/>
      <c r="B6" s="270"/>
      <c r="C6" s="272"/>
      <c r="D6" s="270"/>
      <c r="E6" s="270"/>
      <c r="F6" s="28"/>
      <c r="G6" s="28"/>
      <c r="H6" s="28"/>
      <c r="I6" s="28"/>
      <c r="J6" s="28"/>
      <c r="K6" s="28"/>
      <c r="L6" s="28"/>
      <c r="M6" s="28"/>
      <c r="N6" s="28"/>
      <c r="O6" s="28"/>
      <c r="P6" s="28"/>
      <c r="Q6" s="28"/>
      <c r="R6" s="29">
        <f>SUM(F6:Q6)</f>
        <v>0</v>
      </c>
      <c r="S6" s="260"/>
    </row>
    <row r="7" spans="1:21" s="49" customFormat="1" ht="18" customHeight="1" x14ac:dyDescent="0.2">
      <c r="A7" s="267">
        <v>2</v>
      </c>
      <c r="B7" s="269"/>
      <c r="C7" s="275"/>
      <c r="D7" s="278"/>
      <c r="E7" s="269"/>
      <c r="F7" s="26"/>
      <c r="G7" s="26"/>
      <c r="H7" s="26"/>
      <c r="I7" s="26"/>
      <c r="J7" s="26"/>
      <c r="K7" s="26"/>
      <c r="L7" s="26"/>
      <c r="M7" s="26"/>
      <c r="N7" s="26"/>
      <c r="O7" s="26"/>
      <c r="P7" s="26"/>
      <c r="Q7" s="26"/>
      <c r="R7" s="27">
        <f>SUM(F7:Q7)</f>
        <v>0</v>
      </c>
      <c r="S7" s="260">
        <f>R8</f>
        <v>0</v>
      </c>
    </row>
    <row r="8" spans="1:21" s="49" customFormat="1" ht="18" customHeight="1" thickBot="1" x14ac:dyDescent="0.25">
      <c r="A8" s="268"/>
      <c r="B8" s="270"/>
      <c r="C8" s="275"/>
      <c r="D8" s="278"/>
      <c r="E8" s="270"/>
      <c r="F8" s="28"/>
      <c r="G8" s="28"/>
      <c r="H8" s="28"/>
      <c r="I8" s="28"/>
      <c r="J8" s="28"/>
      <c r="K8" s="28"/>
      <c r="L8" s="28"/>
      <c r="M8" s="28"/>
      <c r="N8" s="28"/>
      <c r="O8" s="28"/>
      <c r="P8" s="28"/>
      <c r="Q8" s="28"/>
      <c r="R8" s="29">
        <f t="shared" ref="R8:R26" si="0">SUM(F8:Q8)</f>
        <v>0</v>
      </c>
      <c r="S8" s="260"/>
    </row>
    <row r="9" spans="1:21" s="49" customFormat="1" ht="18" customHeight="1" x14ac:dyDescent="0.2">
      <c r="A9" s="267">
        <v>3</v>
      </c>
      <c r="B9" s="269"/>
      <c r="C9" s="271"/>
      <c r="D9" s="269"/>
      <c r="E9" s="269"/>
      <c r="F9" s="26"/>
      <c r="G9" s="26"/>
      <c r="H9" s="26"/>
      <c r="I9" s="26"/>
      <c r="J9" s="26"/>
      <c r="K9" s="26"/>
      <c r="L9" s="26"/>
      <c r="M9" s="26"/>
      <c r="N9" s="26"/>
      <c r="O9" s="26"/>
      <c r="P9" s="26"/>
      <c r="Q9" s="26"/>
      <c r="R9" s="27">
        <f t="shared" si="0"/>
        <v>0</v>
      </c>
      <c r="S9" s="260">
        <f>R10</f>
        <v>0</v>
      </c>
    </row>
    <row r="10" spans="1:21" s="49" customFormat="1" ht="18" customHeight="1" thickBot="1" x14ac:dyDescent="0.25">
      <c r="A10" s="268"/>
      <c r="B10" s="270"/>
      <c r="C10" s="272"/>
      <c r="D10" s="270"/>
      <c r="E10" s="270"/>
      <c r="F10" s="28"/>
      <c r="G10" s="28"/>
      <c r="H10" s="28"/>
      <c r="I10" s="28"/>
      <c r="J10" s="28"/>
      <c r="K10" s="28"/>
      <c r="L10" s="28"/>
      <c r="M10" s="28"/>
      <c r="N10" s="28"/>
      <c r="O10" s="28"/>
      <c r="P10" s="28"/>
      <c r="Q10" s="28"/>
      <c r="R10" s="29">
        <f t="shared" si="0"/>
        <v>0</v>
      </c>
      <c r="S10" s="260"/>
    </row>
    <row r="11" spans="1:21" s="49" customFormat="1" ht="18" customHeight="1" x14ac:dyDescent="0.2">
      <c r="A11" s="267">
        <v>4</v>
      </c>
      <c r="B11" s="269"/>
      <c r="C11" s="275"/>
      <c r="D11" s="278"/>
      <c r="E11" s="269"/>
      <c r="F11" s="26"/>
      <c r="G11" s="26"/>
      <c r="H11" s="26"/>
      <c r="I11" s="26"/>
      <c r="J11" s="26"/>
      <c r="K11" s="26"/>
      <c r="L11" s="26"/>
      <c r="M11" s="26"/>
      <c r="N11" s="26"/>
      <c r="O11" s="26"/>
      <c r="P11" s="26"/>
      <c r="Q11" s="26"/>
      <c r="R11" s="27">
        <f t="shared" si="0"/>
        <v>0</v>
      </c>
      <c r="S11" s="260">
        <f>R12</f>
        <v>0</v>
      </c>
    </row>
    <row r="12" spans="1:21" s="49" customFormat="1" ht="18" customHeight="1" thickBot="1" x14ac:dyDescent="0.25">
      <c r="A12" s="268"/>
      <c r="B12" s="270"/>
      <c r="C12" s="275"/>
      <c r="D12" s="278"/>
      <c r="E12" s="270"/>
      <c r="F12" s="28"/>
      <c r="G12" s="28"/>
      <c r="H12" s="28"/>
      <c r="I12" s="28"/>
      <c r="J12" s="28"/>
      <c r="K12" s="28"/>
      <c r="L12" s="28"/>
      <c r="M12" s="28"/>
      <c r="N12" s="28"/>
      <c r="O12" s="28"/>
      <c r="P12" s="28"/>
      <c r="Q12" s="28"/>
      <c r="R12" s="29">
        <f t="shared" si="0"/>
        <v>0</v>
      </c>
      <c r="S12" s="260"/>
    </row>
    <row r="13" spans="1:21" s="49" customFormat="1" ht="18" customHeight="1" x14ac:dyDescent="0.2">
      <c r="A13" s="267">
        <v>5</v>
      </c>
      <c r="B13" s="269"/>
      <c r="C13" s="271"/>
      <c r="D13" s="269"/>
      <c r="E13" s="269"/>
      <c r="F13" s="26"/>
      <c r="G13" s="26"/>
      <c r="H13" s="26"/>
      <c r="I13" s="26"/>
      <c r="J13" s="26"/>
      <c r="K13" s="26"/>
      <c r="L13" s="26"/>
      <c r="M13" s="26"/>
      <c r="N13" s="26"/>
      <c r="O13" s="26"/>
      <c r="P13" s="26"/>
      <c r="Q13" s="26"/>
      <c r="R13" s="27">
        <f t="shared" si="0"/>
        <v>0</v>
      </c>
      <c r="S13" s="260">
        <f>R14</f>
        <v>0</v>
      </c>
    </row>
    <row r="14" spans="1:21" s="49" customFormat="1" ht="18" customHeight="1" thickBot="1" x14ac:dyDescent="0.25">
      <c r="A14" s="268"/>
      <c r="B14" s="270"/>
      <c r="C14" s="272"/>
      <c r="D14" s="270"/>
      <c r="E14" s="270"/>
      <c r="F14" s="28"/>
      <c r="G14" s="28"/>
      <c r="H14" s="28"/>
      <c r="I14" s="28"/>
      <c r="J14" s="28"/>
      <c r="K14" s="28"/>
      <c r="L14" s="28"/>
      <c r="M14" s="28"/>
      <c r="N14" s="28"/>
      <c r="O14" s="28"/>
      <c r="P14" s="28"/>
      <c r="Q14" s="28"/>
      <c r="R14" s="29">
        <f t="shared" si="0"/>
        <v>0</v>
      </c>
      <c r="S14" s="260"/>
    </row>
    <row r="15" spans="1:21" s="49" customFormat="1" ht="18" customHeight="1" x14ac:dyDescent="0.2">
      <c r="A15" s="267">
        <v>6</v>
      </c>
      <c r="B15" s="269"/>
      <c r="C15" s="275"/>
      <c r="D15" s="278"/>
      <c r="E15" s="269"/>
      <c r="F15" s="26"/>
      <c r="G15" s="26"/>
      <c r="H15" s="26"/>
      <c r="I15" s="26"/>
      <c r="J15" s="26"/>
      <c r="K15" s="26"/>
      <c r="L15" s="26"/>
      <c r="M15" s="26"/>
      <c r="N15" s="26"/>
      <c r="O15" s="26"/>
      <c r="P15" s="26"/>
      <c r="Q15" s="26"/>
      <c r="R15" s="27">
        <f t="shared" si="0"/>
        <v>0</v>
      </c>
      <c r="S15" s="260">
        <f>R16</f>
        <v>0</v>
      </c>
    </row>
    <row r="16" spans="1:21" s="49" customFormat="1" ht="18" customHeight="1" thickBot="1" x14ac:dyDescent="0.25">
      <c r="A16" s="268"/>
      <c r="B16" s="270"/>
      <c r="C16" s="275"/>
      <c r="D16" s="278"/>
      <c r="E16" s="270"/>
      <c r="F16" s="28"/>
      <c r="G16" s="28"/>
      <c r="H16" s="28"/>
      <c r="I16" s="28"/>
      <c r="J16" s="28"/>
      <c r="K16" s="28"/>
      <c r="L16" s="28"/>
      <c r="M16" s="28"/>
      <c r="N16" s="28"/>
      <c r="O16" s="28"/>
      <c r="P16" s="28"/>
      <c r="Q16" s="28"/>
      <c r="R16" s="29">
        <f t="shared" si="0"/>
        <v>0</v>
      </c>
      <c r="S16" s="260"/>
    </row>
    <row r="17" spans="1:19" s="49" customFormat="1" ht="18" customHeight="1" x14ac:dyDescent="0.2">
      <c r="A17" s="267">
        <v>7</v>
      </c>
      <c r="B17" s="269"/>
      <c r="C17" s="271"/>
      <c r="D17" s="269"/>
      <c r="E17" s="269"/>
      <c r="F17" s="26"/>
      <c r="G17" s="26"/>
      <c r="H17" s="26"/>
      <c r="I17" s="26"/>
      <c r="J17" s="26"/>
      <c r="K17" s="26"/>
      <c r="L17" s="26"/>
      <c r="M17" s="26"/>
      <c r="N17" s="26"/>
      <c r="O17" s="26"/>
      <c r="P17" s="26"/>
      <c r="Q17" s="26"/>
      <c r="R17" s="27">
        <f t="shared" si="0"/>
        <v>0</v>
      </c>
      <c r="S17" s="260">
        <f>R18</f>
        <v>0</v>
      </c>
    </row>
    <row r="18" spans="1:19" s="49" customFormat="1" ht="18" customHeight="1" thickBot="1" x14ac:dyDescent="0.25">
      <c r="A18" s="268"/>
      <c r="B18" s="270"/>
      <c r="C18" s="272"/>
      <c r="D18" s="270"/>
      <c r="E18" s="270"/>
      <c r="F18" s="28"/>
      <c r="G18" s="28"/>
      <c r="H18" s="28"/>
      <c r="I18" s="28"/>
      <c r="J18" s="28"/>
      <c r="K18" s="28"/>
      <c r="L18" s="28"/>
      <c r="M18" s="28"/>
      <c r="N18" s="28"/>
      <c r="O18" s="28"/>
      <c r="P18" s="28"/>
      <c r="Q18" s="28"/>
      <c r="R18" s="29">
        <f t="shared" si="0"/>
        <v>0</v>
      </c>
      <c r="S18" s="260"/>
    </row>
    <row r="19" spans="1:19" s="49" customFormat="1" ht="18" customHeight="1" x14ac:dyDescent="0.2">
      <c r="A19" s="267">
        <v>8</v>
      </c>
      <c r="B19" s="269"/>
      <c r="C19" s="275"/>
      <c r="D19" s="278"/>
      <c r="E19" s="269"/>
      <c r="F19" s="26"/>
      <c r="G19" s="26"/>
      <c r="H19" s="26"/>
      <c r="I19" s="26"/>
      <c r="J19" s="26"/>
      <c r="K19" s="26"/>
      <c r="L19" s="26"/>
      <c r="M19" s="26"/>
      <c r="N19" s="26"/>
      <c r="O19" s="26"/>
      <c r="P19" s="26"/>
      <c r="Q19" s="26"/>
      <c r="R19" s="27">
        <f t="shared" si="0"/>
        <v>0</v>
      </c>
      <c r="S19" s="260">
        <f>R20</f>
        <v>0</v>
      </c>
    </row>
    <row r="20" spans="1:19" s="49" customFormat="1" ht="18" customHeight="1" thickBot="1" x14ac:dyDescent="0.25">
      <c r="A20" s="268"/>
      <c r="B20" s="270"/>
      <c r="C20" s="275"/>
      <c r="D20" s="278"/>
      <c r="E20" s="270"/>
      <c r="F20" s="28"/>
      <c r="G20" s="28"/>
      <c r="H20" s="28"/>
      <c r="I20" s="28"/>
      <c r="J20" s="28"/>
      <c r="K20" s="28"/>
      <c r="L20" s="28"/>
      <c r="M20" s="28"/>
      <c r="N20" s="28"/>
      <c r="O20" s="28"/>
      <c r="P20" s="28"/>
      <c r="Q20" s="28"/>
      <c r="R20" s="29">
        <f t="shared" si="0"/>
        <v>0</v>
      </c>
      <c r="S20" s="260"/>
    </row>
    <row r="21" spans="1:19" s="49" customFormat="1" ht="18" customHeight="1" x14ac:dyDescent="0.2">
      <c r="A21" s="267">
        <v>9</v>
      </c>
      <c r="B21" s="269"/>
      <c r="C21" s="271"/>
      <c r="D21" s="269"/>
      <c r="E21" s="269"/>
      <c r="F21" s="26"/>
      <c r="G21" s="26"/>
      <c r="H21" s="26"/>
      <c r="I21" s="26"/>
      <c r="J21" s="26"/>
      <c r="K21" s="26"/>
      <c r="L21" s="26"/>
      <c r="M21" s="26"/>
      <c r="N21" s="26"/>
      <c r="O21" s="26"/>
      <c r="P21" s="26"/>
      <c r="Q21" s="26"/>
      <c r="R21" s="27">
        <f t="shared" si="0"/>
        <v>0</v>
      </c>
      <c r="S21" s="260">
        <f>R22</f>
        <v>0</v>
      </c>
    </row>
    <row r="22" spans="1:19" s="49" customFormat="1" ht="18" customHeight="1" thickBot="1" x14ac:dyDescent="0.25">
      <c r="A22" s="268"/>
      <c r="B22" s="270"/>
      <c r="C22" s="272"/>
      <c r="D22" s="270"/>
      <c r="E22" s="270"/>
      <c r="F22" s="28"/>
      <c r="G22" s="28"/>
      <c r="H22" s="28"/>
      <c r="I22" s="28"/>
      <c r="J22" s="28"/>
      <c r="K22" s="28"/>
      <c r="L22" s="28"/>
      <c r="M22" s="28"/>
      <c r="N22" s="28"/>
      <c r="O22" s="28"/>
      <c r="P22" s="28"/>
      <c r="Q22" s="28"/>
      <c r="R22" s="29">
        <f t="shared" si="0"/>
        <v>0</v>
      </c>
      <c r="S22" s="260"/>
    </row>
    <row r="23" spans="1:19" s="49" customFormat="1" ht="18" customHeight="1" x14ac:dyDescent="0.2">
      <c r="A23" s="267">
        <v>10</v>
      </c>
      <c r="B23" s="269"/>
      <c r="C23" s="275"/>
      <c r="D23" s="278"/>
      <c r="E23" s="269"/>
      <c r="F23" s="26"/>
      <c r="G23" s="26"/>
      <c r="H23" s="26"/>
      <c r="I23" s="26"/>
      <c r="J23" s="26"/>
      <c r="K23" s="26"/>
      <c r="L23" s="26"/>
      <c r="M23" s="26"/>
      <c r="N23" s="26"/>
      <c r="O23" s="26"/>
      <c r="P23" s="26"/>
      <c r="Q23" s="26"/>
      <c r="R23" s="27">
        <f t="shared" si="0"/>
        <v>0</v>
      </c>
      <c r="S23" s="260">
        <f>R24</f>
        <v>0</v>
      </c>
    </row>
    <row r="24" spans="1:19" s="49" customFormat="1" ht="18" customHeight="1" thickBot="1" x14ac:dyDescent="0.25">
      <c r="A24" s="268"/>
      <c r="B24" s="270"/>
      <c r="C24" s="275"/>
      <c r="D24" s="278"/>
      <c r="E24" s="270"/>
      <c r="F24" s="28"/>
      <c r="G24" s="28"/>
      <c r="H24" s="28"/>
      <c r="I24" s="28"/>
      <c r="J24" s="28"/>
      <c r="K24" s="28"/>
      <c r="L24" s="28"/>
      <c r="M24" s="28"/>
      <c r="N24" s="28"/>
      <c r="O24" s="28"/>
      <c r="P24" s="28"/>
      <c r="Q24" s="28"/>
      <c r="R24" s="29">
        <f t="shared" si="0"/>
        <v>0</v>
      </c>
      <c r="S24" s="260"/>
    </row>
    <row r="25" spans="1:19" s="49" customFormat="1" ht="18" customHeight="1" x14ac:dyDescent="0.2">
      <c r="A25" s="267">
        <v>11</v>
      </c>
      <c r="B25" s="269"/>
      <c r="C25" s="271"/>
      <c r="D25" s="269"/>
      <c r="E25" s="269"/>
      <c r="F25" s="26"/>
      <c r="G25" s="26"/>
      <c r="H25" s="26"/>
      <c r="I25" s="26"/>
      <c r="J25" s="26"/>
      <c r="K25" s="26"/>
      <c r="L25" s="26"/>
      <c r="M25" s="26"/>
      <c r="N25" s="26"/>
      <c r="O25" s="26"/>
      <c r="P25" s="26"/>
      <c r="Q25" s="26"/>
      <c r="R25" s="27">
        <f t="shared" si="0"/>
        <v>0</v>
      </c>
      <c r="S25" s="260">
        <f>R26</f>
        <v>0</v>
      </c>
    </row>
    <row r="26" spans="1:19" s="49" customFormat="1" ht="18" customHeight="1" thickBot="1" x14ac:dyDescent="0.25">
      <c r="A26" s="268"/>
      <c r="B26" s="270"/>
      <c r="C26" s="272"/>
      <c r="D26" s="270"/>
      <c r="E26" s="270"/>
      <c r="F26" s="28"/>
      <c r="G26" s="28"/>
      <c r="H26" s="28"/>
      <c r="I26" s="28"/>
      <c r="J26" s="28"/>
      <c r="K26" s="28"/>
      <c r="L26" s="28"/>
      <c r="M26" s="28"/>
      <c r="N26" s="28"/>
      <c r="O26" s="28"/>
      <c r="P26" s="28"/>
      <c r="Q26" s="28"/>
      <c r="R26" s="29">
        <f t="shared" si="0"/>
        <v>0</v>
      </c>
      <c r="S26" s="260"/>
    </row>
    <row r="27" spans="1:19" s="49" customFormat="1" ht="18" customHeight="1" x14ac:dyDescent="0.2">
      <c r="A27" s="267">
        <v>12</v>
      </c>
      <c r="B27" s="269"/>
      <c r="C27" s="271"/>
      <c r="D27" s="269"/>
      <c r="E27" s="269"/>
      <c r="F27" s="26"/>
      <c r="G27" s="26"/>
      <c r="H27" s="26"/>
      <c r="I27" s="26"/>
      <c r="J27" s="26"/>
      <c r="K27" s="26"/>
      <c r="L27" s="26"/>
      <c r="M27" s="26"/>
      <c r="N27" s="26"/>
      <c r="O27" s="26"/>
      <c r="P27" s="26"/>
      <c r="Q27" s="26"/>
      <c r="R27" s="27">
        <f t="shared" ref="R27:R34" si="1">SUM(F27:Q27)</f>
        <v>0</v>
      </c>
      <c r="S27" s="260">
        <f>R28</f>
        <v>0</v>
      </c>
    </row>
    <row r="28" spans="1:19" s="49" customFormat="1" ht="18" customHeight="1" thickBot="1" x14ac:dyDescent="0.25">
      <c r="A28" s="268"/>
      <c r="B28" s="270"/>
      <c r="C28" s="272"/>
      <c r="D28" s="270"/>
      <c r="E28" s="270"/>
      <c r="F28" s="28"/>
      <c r="G28" s="28"/>
      <c r="H28" s="28"/>
      <c r="I28" s="28"/>
      <c r="J28" s="28"/>
      <c r="K28" s="28"/>
      <c r="L28" s="28"/>
      <c r="M28" s="28"/>
      <c r="N28" s="28"/>
      <c r="O28" s="28"/>
      <c r="P28" s="28"/>
      <c r="Q28" s="28"/>
      <c r="R28" s="29">
        <f t="shared" si="1"/>
        <v>0</v>
      </c>
      <c r="S28" s="260"/>
    </row>
    <row r="29" spans="1:19" s="49" customFormat="1" ht="18" customHeight="1" x14ac:dyDescent="0.2">
      <c r="A29" s="267">
        <v>13</v>
      </c>
      <c r="B29" s="269"/>
      <c r="C29" s="271"/>
      <c r="D29" s="269"/>
      <c r="E29" s="269"/>
      <c r="F29" s="26"/>
      <c r="G29" s="26"/>
      <c r="H29" s="26"/>
      <c r="I29" s="26"/>
      <c r="J29" s="26"/>
      <c r="K29" s="26"/>
      <c r="L29" s="26"/>
      <c r="M29" s="26"/>
      <c r="N29" s="26"/>
      <c r="O29" s="26"/>
      <c r="P29" s="26"/>
      <c r="Q29" s="26"/>
      <c r="R29" s="27">
        <f t="shared" si="1"/>
        <v>0</v>
      </c>
      <c r="S29" s="260">
        <f>R30</f>
        <v>0</v>
      </c>
    </row>
    <row r="30" spans="1:19" s="49" customFormat="1" ht="18" customHeight="1" thickBot="1" x14ac:dyDescent="0.25">
      <c r="A30" s="268"/>
      <c r="B30" s="270"/>
      <c r="C30" s="272"/>
      <c r="D30" s="270"/>
      <c r="E30" s="270"/>
      <c r="F30" s="28"/>
      <c r="G30" s="28"/>
      <c r="H30" s="28"/>
      <c r="I30" s="28"/>
      <c r="J30" s="28"/>
      <c r="K30" s="28"/>
      <c r="L30" s="28"/>
      <c r="M30" s="28"/>
      <c r="N30" s="28"/>
      <c r="O30" s="28"/>
      <c r="P30" s="28"/>
      <c r="Q30" s="28"/>
      <c r="R30" s="29">
        <f t="shared" si="1"/>
        <v>0</v>
      </c>
      <c r="S30" s="260"/>
    </row>
    <row r="31" spans="1:19" s="49" customFormat="1" ht="18" customHeight="1" x14ac:dyDescent="0.2">
      <c r="A31" s="267">
        <v>14</v>
      </c>
      <c r="B31" s="269"/>
      <c r="C31" s="271"/>
      <c r="D31" s="269"/>
      <c r="E31" s="269"/>
      <c r="F31" s="26"/>
      <c r="G31" s="26"/>
      <c r="H31" s="26"/>
      <c r="I31" s="26"/>
      <c r="J31" s="26"/>
      <c r="K31" s="26"/>
      <c r="L31" s="26"/>
      <c r="M31" s="26"/>
      <c r="N31" s="26"/>
      <c r="O31" s="26"/>
      <c r="P31" s="26"/>
      <c r="Q31" s="26"/>
      <c r="R31" s="27">
        <f t="shared" si="1"/>
        <v>0</v>
      </c>
      <c r="S31" s="260">
        <f>R32</f>
        <v>0</v>
      </c>
    </row>
    <row r="32" spans="1:19" s="49" customFormat="1" ht="18" customHeight="1" thickBot="1" x14ac:dyDescent="0.25">
      <c r="A32" s="268"/>
      <c r="B32" s="270"/>
      <c r="C32" s="272"/>
      <c r="D32" s="270"/>
      <c r="E32" s="270"/>
      <c r="F32" s="28"/>
      <c r="G32" s="28"/>
      <c r="H32" s="28"/>
      <c r="I32" s="28"/>
      <c r="J32" s="28"/>
      <c r="K32" s="28"/>
      <c r="L32" s="28"/>
      <c r="M32" s="28"/>
      <c r="N32" s="28"/>
      <c r="O32" s="28"/>
      <c r="P32" s="28"/>
      <c r="Q32" s="28"/>
      <c r="R32" s="29">
        <f t="shared" si="1"/>
        <v>0</v>
      </c>
      <c r="S32" s="260"/>
    </row>
    <row r="33" spans="1:20" s="49" customFormat="1" ht="18" customHeight="1" x14ac:dyDescent="0.2">
      <c r="A33" s="267">
        <v>15</v>
      </c>
      <c r="B33" s="269"/>
      <c r="C33" s="271"/>
      <c r="D33" s="269"/>
      <c r="E33" s="269"/>
      <c r="F33" s="26"/>
      <c r="G33" s="26"/>
      <c r="H33" s="26"/>
      <c r="I33" s="26"/>
      <c r="J33" s="26"/>
      <c r="K33" s="26"/>
      <c r="L33" s="26"/>
      <c r="M33" s="26"/>
      <c r="N33" s="26"/>
      <c r="O33" s="26"/>
      <c r="P33" s="26"/>
      <c r="Q33" s="26"/>
      <c r="R33" s="27">
        <f t="shared" si="1"/>
        <v>0</v>
      </c>
      <c r="S33" s="260">
        <f>R34</f>
        <v>0</v>
      </c>
    </row>
    <row r="34" spans="1:20" s="49" customFormat="1" ht="18" customHeight="1" thickBot="1" x14ac:dyDescent="0.25">
      <c r="A34" s="268"/>
      <c r="B34" s="270"/>
      <c r="C34" s="272"/>
      <c r="D34" s="270"/>
      <c r="E34" s="270"/>
      <c r="F34" s="28"/>
      <c r="G34" s="28"/>
      <c r="H34" s="28"/>
      <c r="I34" s="28"/>
      <c r="J34" s="28"/>
      <c r="K34" s="28"/>
      <c r="L34" s="28"/>
      <c r="M34" s="28"/>
      <c r="N34" s="28"/>
      <c r="O34" s="28"/>
      <c r="P34" s="28"/>
      <c r="Q34" s="28"/>
      <c r="R34" s="29">
        <f t="shared" si="1"/>
        <v>0</v>
      </c>
      <c r="S34" s="260"/>
    </row>
    <row r="35" spans="1:20" s="49" customFormat="1" ht="18" customHeight="1" x14ac:dyDescent="0.2">
      <c r="A35" s="261" t="str">
        <f>IF(T35&lt;16,"合計","1～15計")</f>
        <v>合計</v>
      </c>
      <c r="B35" s="262"/>
      <c r="C35" s="262"/>
      <c r="D35" s="262"/>
      <c r="E35" s="263"/>
      <c r="F35" s="30">
        <f>SUM(F5,F7,F9,F11,F13,F15,F17,F19,F21,F23,F25,F27,F29,F31,F33)</f>
        <v>0</v>
      </c>
      <c r="G35" s="30">
        <f t="shared" ref="G35:M35" si="2">SUM(G5,G7,G9,G11,G13,G15,G17,G19,G21,G23,G25,G27,G29,G31,G33)</f>
        <v>0</v>
      </c>
      <c r="H35" s="30">
        <f t="shared" si="2"/>
        <v>0</v>
      </c>
      <c r="I35" s="30">
        <f t="shared" si="2"/>
        <v>0</v>
      </c>
      <c r="J35" s="30">
        <f t="shared" si="2"/>
        <v>0</v>
      </c>
      <c r="K35" s="30">
        <f t="shared" si="2"/>
        <v>0</v>
      </c>
      <c r="L35" s="30">
        <f t="shared" si="2"/>
        <v>0</v>
      </c>
      <c r="M35" s="30">
        <f t="shared" si="2"/>
        <v>0</v>
      </c>
      <c r="N35" s="30">
        <f>SUM(N5,N7,N9,N11,N13,N15,N17,N19,N21,N23,N25,N27,N29,N31,N33)</f>
        <v>0</v>
      </c>
      <c r="O35" s="30">
        <f t="shared" ref="O35:Q35" si="3">SUM(O5,O7,O9,O11,O13,O15,O17,O19,O21,O23,O25,O27,O29,O31,O33)</f>
        <v>0</v>
      </c>
      <c r="P35" s="30">
        <f>SUM(P5,P7,P9,P11,P13,P15,P17,P19,P21,P23,P25,P27,P29,P31,P33)</f>
        <v>0</v>
      </c>
      <c r="Q35" s="30">
        <f t="shared" si="3"/>
        <v>0</v>
      </c>
      <c r="R35" s="27">
        <f>SUM(F35:Q35)</f>
        <v>0</v>
      </c>
      <c r="S35" s="56"/>
      <c r="T35" s="57">
        <f>COUNTA(D5:D37)</f>
        <v>0</v>
      </c>
    </row>
    <row r="36" spans="1:20" s="49" customFormat="1" ht="18" customHeight="1" thickBot="1" x14ac:dyDescent="0.25">
      <c r="A36" s="264"/>
      <c r="B36" s="265"/>
      <c r="C36" s="265"/>
      <c r="D36" s="265"/>
      <c r="E36" s="266"/>
      <c r="F36" s="31">
        <f>SUM(F6,F8,F10,F12,F14,F16,F18,F20,F22,F24,F26,F28,F30,F32,F34)</f>
        <v>0</v>
      </c>
      <c r="G36" s="31">
        <f t="shared" ref="G36:N36" si="4">SUM(G6,G8,G10,G12,G14,G16,G18,G20,G22,G24,G26,G28,G30,G32,G34)</f>
        <v>0</v>
      </c>
      <c r="H36" s="31">
        <f t="shared" si="4"/>
        <v>0</v>
      </c>
      <c r="I36" s="31">
        <f t="shared" si="4"/>
        <v>0</v>
      </c>
      <c r="J36" s="31">
        <f t="shared" si="4"/>
        <v>0</v>
      </c>
      <c r="K36" s="31">
        <f t="shared" si="4"/>
        <v>0</v>
      </c>
      <c r="L36" s="31">
        <f t="shared" si="4"/>
        <v>0</v>
      </c>
      <c r="M36" s="31">
        <f t="shared" si="4"/>
        <v>0</v>
      </c>
      <c r="N36" s="31">
        <f t="shared" si="4"/>
        <v>0</v>
      </c>
      <c r="O36" s="31">
        <f t="shared" ref="O36:Q36" si="5">SUM(O6,O8,O10,O12,O14,O16,O18,O20,O22,O24,O26,O28,O30,O32,O34)</f>
        <v>0</v>
      </c>
      <c r="P36" s="31">
        <f>SUM(P6,P8,P10,P12,P14,P16,P18,P20,P22,P24,P26,P28,P30,P32,P34)</f>
        <v>0</v>
      </c>
      <c r="Q36" s="31">
        <f t="shared" si="5"/>
        <v>0</v>
      </c>
      <c r="R36" s="29">
        <f>SUM(F36:Q36)</f>
        <v>0</v>
      </c>
      <c r="S36" s="56">
        <f>R36</f>
        <v>0</v>
      </c>
    </row>
    <row r="37" spans="1:20" s="49" customFormat="1" ht="18" customHeight="1" x14ac:dyDescent="0.2">
      <c r="A37" s="267">
        <v>16</v>
      </c>
      <c r="B37" s="269"/>
      <c r="C37" s="271"/>
      <c r="D37" s="273"/>
      <c r="E37" s="269"/>
      <c r="F37" s="26"/>
      <c r="G37" s="26"/>
      <c r="H37" s="26"/>
      <c r="I37" s="26"/>
      <c r="J37" s="26"/>
      <c r="K37" s="26"/>
      <c r="L37" s="26"/>
      <c r="M37" s="26"/>
      <c r="N37" s="26"/>
      <c r="O37" s="26"/>
      <c r="P37" s="26"/>
      <c r="Q37" s="26"/>
      <c r="R37" s="27">
        <f>SUM(F37:Q37)</f>
        <v>0</v>
      </c>
      <c r="S37" s="260">
        <f t="shared" ref="S37" si="6">R38</f>
        <v>0</v>
      </c>
    </row>
    <row r="38" spans="1:20" s="49" customFormat="1" ht="18" customHeight="1" thickBot="1" x14ac:dyDescent="0.25">
      <c r="A38" s="268"/>
      <c r="B38" s="270"/>
      <c r="C38" s="272"/>
      <c r="D38" s="274"/>
      <c r="E38" s="270"/>
      <c r="F38" s="28"/>
      <c r="G38" s="28"/>
      <c r="H38" s="28"/>
      <c r="I38" s="28"/>
      <c r="J38" s="28"/>
      <c r="K38" s="28"/>
      <c r="L38" s="28"/>
      <c r="M38" s="28"/>
      <c r="N38" s="28"/>
      <c r="O38" s="28"/>
      <c r="P38" s="28"/>
      <c r="Q38" s="28"/>
      <c r="R38" s="29">
        <f>SUM(F38:Q38)</f>
        <v>0</v>
      </c>
      <c r="S38" s="260"/>
    </row>
    <row r="39" spans="1:20" s="49" customFormat="1" ht="18" customHeight="1" x14ac:dyDescent="0.2">
      <c r="A39" s="267">
        <v>17</v>
      </c>
      <c r="B39" s="269"/>
      <c r="C39" s="275"/>
      <c r="D39" s="276"/>
      <c r="E39" s="269"/>
      <c r="F39" s="26"/>
      <c r="G39" s="26"/>
      <c r="H39" s="26"/>
      <c r="I39" s="26"/>
      <c r="J39" s="26"/>
      <c r="K39" s="26"/>
      <c r="L39" s="26"/>
      <c r="M39" s="26"/>
      <c r="N39" s="26"/>
      <c r="O39" s="26"/>
      <c r="P39" s="26"/>
      <c r="Q39" s="26"/>
      <c r="R39" s="27">
        <f>SUM(F39:Q39)</f>
        <v>0</v>
      </c>
      <c r="S39" s="260">
        <f t="shared" ref="S39" si="7">R40</f>
        <v>0</v>
      </c>
    </row>
    <row r="40" spans="1:20" s="49" customFormat="1" ht="18" customHeight="1" thickBot="1" x14ac:dyDescent="0.25">
      <c r="A40" s="268"/>
      <c r="B40" s="270"/>
      <c r="C40" s="275"/>
      <c r="D40" s="276"/>
      <c r="E40" s="270"/>
      <c r="F40" s="28"/>
      <c r="G40" s="28"/>
      <c r="H40" s="28"/>
      <c r="I40" s="28"/>
      <c r="J40" s="28"/>
      <c r="K40" s="28"/>
      <c r="L40" s="28"/>
      <c r="M40" s="28"/>
      <c r="N40" s="28"/>
      <c r="O40" s="28"/>
      <c r="P40" s="28"/>
      <c r="Q40" s="28"/>
      <c r="R40" s="29">
        <f t="shared" ref="R40:R64" si="8">SUM(F40:Q40)</f>
        <v>0</v>
      </c>
      <c r="S40" s="260"/>
    </row>
    <row r="41" spans="1:20" s="49" customFormat="1" ht="18" customHeight="1" x14ac:dyDescent="0.2">
      <c r="A41" s="267">
        <v>18</v>
      </c>
      <c r="B41" s="269"/>
      <c r="C41" s="271"/>
      <c r="D41" s="273"/>
      <c r="E41" s="269"/>
      <c r="F41" s="26"/>
      <c r="G41" s="26"/>
      <c r="H41" s="26"/>
      <c r="I41" s="26"/>
      <c r="J41" s="26"/>
      <c r="K41" s="26"/>
      <c r="L41" s="26"/>
      <c r="M41" s="26"/>
      <c r="N41" s="26"/>
      <c r="O41" s="26"/>
      <c r="P41" s="26"/>
      <c r="Q41" s="26"/>
      <c r="R41" s="27">
        <f t="shared" si="8"/>
        <v>0</v>
      </c>
      <c r="S41" s="260">
        <f t="shared" ref="S41" si="9">R42</f>
        <v>0</v>
      </c>
    </row>
    <row r="42" spans="1:20" s="49" customFormat="1" ht="18" customHeight="1" thickBot="1" x14ac:dyDescent="0.25">
      <c r="A42" s="268"/>
      <c r="B42" s="270"/>
      <c r="C42" s="272"/>
      <c r="D42" s="274"/>
      <c r="E42" s="270"/>
      <c r="F42" s="28"/>
      <c r="G42" s="28"/>
      <c r="H42" s="28"/>
      <c r="I42" s="28"/>
      <c r="J42" s="28"/>
      <c r="K42" s="28"/>
      <c r="L42" s="28"/>
      <c r="M42" s="28"/>
      <c r="N42" s="28"/>
      <c r="O42" s="28"/>
      <c r="P42" s="28"/>
      <c r="Q42" s="28"/>
      <c r="R42" s="29">
        <f t="shared" si="8"/>
        <v>0</v>
      </c>
      <c r="S42" s="260"/>
    </row>
    <row r="43" spans="1:20" s="49" customFormat="1" ht="18" customHeight="1" x14ac:dyDescent="0.2">
      <c r="A43" s="267">
        <v>19</v>
      </c>
      <c r="B43" s="269"/>
      <c r="C43" s="275"/>
      <c r="D43" s="276"/>
      <c r="E43" s="269"/>
      <c r="F43" s="26"/>
      <c r="G43" s="26"/>
      <c r="H43" s="26"/>
      <c r="I43" s="26"/>
      <c r="J43" s="26"/>
      <c r="K43" s="26"/>
      <c r="L43" s="26"/>
      <c r="M43" s="26"/>
      <c r="N43" s="26"/>
      <c r="O43" s="26"/>
      <c r="P43" s="26"/>
      <c r="Q43" s="26"/>
      <c r="R43" s="27">
        <f t="shared" si="8"/>
        <v>0</v>
      </c>
      <c r="S43" s="260">
        <f t="shared" ref="S43" si="10">R44</f>
        <v>0</v>
      </c>
    </row>
    <row r="44" spans="1:20" s="49" customFormat="1" ht="18" customHeight="1" thickBot="1" x14ac:dyDescent="0.25">
      <c r="A44" s="268"/>
      <c r="B44" s="270"/>
      <c r="C44" s="275"/>
      <c r="D44" s="276"/>
      <c r="E44" s="270"/>
      <c r="F44" s="28"/>
      <c r="G44" s="28"/>
      <c r="H44" s="28"/>
      <c r="I44" s="28"/>
      <c r="J44" s="28"/>
      <c r="K44" s="28"/>
      <c r="L44" s="28"/>
      <c r="M44" s="28"/>
      <c r="N44" s="28"/>
      <c r="O44" s="28"/>
      <c r="P44" s="28"/>
      <c r="Q44" s="28"/>
      <c r="R44" s="29">
        <f t="shared" si="8"/>
        <v>0</v>
      </c>
      <c r="S44" s="260"/>
    </row>
    <row r="45" spans="1:20" s="49" customFormat="1" ht="18" customHeight="1" x14ac:dyDescent="0.2">
      <c r="A45" s="267">
        <v>20</v>
      </c>
      <c r="B45" s="269"/>
      <c r="C45" s="271"/>
      <c r="D45" s="273"/>
      <c r="E45" s="269"/>
      <c r="F45" s="26"/>
      <c r="G45" s="26"/>
      <c r="H45" s="26"/>
      <c r="I45" s="26"/>
      <c r="J45" s="26"/>
      <c r="K45" s="26"/>
      <c r="L45" s="26"/>
      <c r="M45" s="26"/>
      <c r="N45" s="26"/>
      <c r="O45" s="26"/>
      <c r="P45" s="26"/>
      <c r="Q45" s="26"/>
      <c r="R45" s="27">
        <f t="shared" si="8"/>
        <v>0</v>
      </c>
      <c r="S45" s="260">
        <f t="shared" ref="S45" si="11">R46</f>
        <v>0</v>
      </c>
    </row>
    <row r="46" spans="1:20" s="49" customFormat="1" ht="18" customHeight="1" thickBot="1" x14ac:dyDescent="0.25">
      <c r="A46" s="268"/>
      <c r="B46" s="270"/>
      <c r="C46" s="272"/>
      <c r="D46" s="274"/>
      <c r="E46" s="270"/>
      <c r="F46" s="28"/>
      <c r="G46" s="28"/>
      <c r="H46" s="28"/>
      <c r="I46" s="28"/>
      <c r="J46" s="28"/>
      <c r="K46" s="28"/>
      <c r="L46" s="28"/>
      <c r="M46" s="28"/>
      <c r="N46" s="28"/>
      <c r="O46" s="28"/>
      <c r="P46" s="28"/>
      <c r="Q46" s="28"/>
      <c r="R46" s="29">
        <f t="shared" si="8"/>
        <v>0</v>
      </c>
      <c r="S46" s="260"/>
    </row>
    <row r="47" spans="1:20" s="49" customFormat="1" ht="18" customHeight="1" x14ac:dyDescent="0.2">
      <c r="A47" s="267">
        <v>21</v>
      </c>
      <c r="B47" s="269"/>
      <c r="C47" s="275"/>
      <c r="D47" s="276"/>
      <c r="E47" s="269"/>
      <c r="F47" s="26"/>
      <c r="G47" s="26"/>
      <c r="H47" s="26"/>
      <c r="I47" s="26"/>
      <c r="J47" s="26"/>
      <c r="K47" s="26"/>
      <c r="L47" s="26"/>
      <c r="M47" s="26"/>
      <c r="N47" s="26"/>
      <c r="O47" s="26"/>
      <c r="P47" s="26"/>
      <c r="Q47" s="26"/>
      <c r="R47" s="27">
        <f t="shared" si="8"/>
        <v>0</v>
      </c>
      <c r="S47" s="260">
        <f t="shared" ref="S47" si="12">R48</f>
        <v>0</v>
      </c>
    </row>
    <row r="48" spans="1:20" s="49" customFormat="1" ht="18" customHeight="1" thickBot="1" x14ac:dyDescent="0.25">
      <c r="A48" s="268"/>
      <c r="B48" s="270"/>
      <c r="C48" s="275"/>
      <c r="D48" s="276"/>
      <c r="E48" s="270"/>
      <c r="F48" s="28"/>
      <c r="G48" s="28"/>
      <c r="H48" s="28"/>
      <c r="I48" s="28"/>
      <c r="J48" s="28"/>
      <c r="K48" s="28"/>
      <c r="L48" s="28"/>
      <c r="M48" s="28"/>
      <c r="N48" s="28"/>
      <c r="O48" s="28"/>
      <c r="P48" s="28"/>
      <c r="Q48" s="28"/>
      <c r="R48" s="29">
        <f t="shared" si="8"/>
        <v>0</v>
      </c>
      <c r="S48" s="260"/>
    </row>
    <row r="49" spans="1:19" s="49" customFormat="1" ht="18" customHeight="1" x14ac:dyDescent="0.2">
      <c r="A49" s="267">
        <v>22</v>
      </c>
      <c r="B49" s="269"/>
      <c r="C49" s="271"/>
      <c r="D49" s="273"/>
      <c r="E49" s="269"/>
      <c r="F49" s="26"/>
      <c r="G49" s="26"/>
      <c r="H49" s="26"/>
      <c r="I49" s="26"/>
      <c r="J49" s="26"/>
      <c r="K49" s="26"/>
      <c r="L49" s="26"/>
      <c r="M49" s="26"/>
      <c r="N49" s="26"/>
      <c r="O49" s="26"/>
      <c r="P49" s="26"/>
      <c r="Q49" s="26"/>
      <c r="R49" s="27">
        <f t="shared" si="8"/>
        <v>0</v>
      </c>
      <c r="S49" s="260">
        <f t="shared" ref="S49" si="13">R50</f>
        <v>0</v>
      </c>
    </row>
    <row r="50" spans="1:19" s="49" customFormat="1" ht="18" customHeight="1" thickBot="1" x14ac:dyDescent="0.25">
      <c r="A50" s="268"/>
      <c r="B50" s="270"/>
      <c r="C50" s="272"/>
      <c r="D50" s="274"/>
      <c r="E50" s="270"/>
      <c r="F50" s="28"/>
      <c r="G50" s="28"/>
      <c r="H50" s="28"/>
      <c r="I50" s="28"/>
      <c r="J50" s="28"/>
      <c r="K50" s="28"/>
      <c r="L50" s="28"/>
      <c r="M50" s="28"/>
      <c r="N50" s="28"/>
      <c r="O50" s="28"/>
      <c r="P50" s="28"/>
      <c r="Q50" s="28"/>
      <c r="R50" s="29">
        <f t="shared" si="8"/>
        <v>0</v>
      </c>
      <c r="S50" s="260"/>
    </row>
    <row r="51" spans="1:19" s="49" customFormat="1" ht="18" customHeight="1" x14ac:dyDescent="0.2">
      <c r="A51" s="267">
        <v>23</v>
      </c>
      <c r="B51" s="269"/>
      <c r="C51" s="275"/>
      <c r="D51" s="276"/>
      <c r="E51" s="269"/>
      <c r="F51" s="26"/>
      <c r="G51" s="26"/>
      <c r="H51" s="26"/>
      <c r="I51" s="26"/>
      <c r="J51" s="26"/>
      <c r="K51" s="26"/>
      <c r="L51" s="26"/>
      <c r="M51" s="26"/>
      <c r="N51" s="26"/>
      <c r="O51" s="26"/>
      <c r="P51" s="26"/>
      <c r="Q51" s="26"/>
      <c r="R51" s="27">
        <f t="shared" si="8"/>
        <v>0</v>
      </c>
      <c r="S51" s="260">
        <f t="shared" ref="S51" si="14">R52</f>
        <v>0</v>
      </c>
    </row>
    <row r="52" spans="1:19" s="49" customFormat="1" ht="18" customHeight="1" thickBot="1" x14ac:dyDescent="0.25">
      <c r="A52" s="268"/>
      <c r="B52" s="270"/>
      <c r="C52" s="275"/>
      <c r="D52" s="276"/>
      <c r="E52" s="270"/>
      <c r="F52" s="28"/>
      <c r="G52" s="28"/>
      <c r="H52" s="28"/>
      <c r="I52" s="28"/>
      <c r="J52" s="28"/>
      <c r="K52" s="28"/>
      <c r="L52" s="28"/>
      <c r="M52" s="28"/>
      <c r="N52" s="28"/>
      <c r="O52" s="28"/>
      <c r="P52" s="28"/>
      <c r="Q52" s="28"/>
      <c r="R52" s="29">
        <f t="shared" si="8"/>
        <v>0</v>
      </c>
      <c r="S52" s="260"/>
    </row>
    <row r="53" spans="1:19" s="49" customFormat="1" ht="18" customHeight="1" x14ac:dyDescent="0.2">
      <c r="A53" s="267">
        <v>24</v>
      </c>
      <c r="B53" s="269"/>
      <c r="C53" s="271"/>
      <c r="D53" s="273"/>
      <c r="E53" s="269"/>
      <c r="F53" s="26"/>
      <c r="G53" s="26"/>
      <c r="H53" s="26"/>
      <c r="I53" s="26"/>
      <c r="J53" s="26"/>
      <c r="K53" s="26"/>
      <c r="L53" s="26"/>
      <c r="M53" s="26"/>
      <c r="N53" s="26"/>
      <c r="O53" s="26"/>
      <c r="P53" s="26"/>
      <c r="Q53" s="26"/>
      <c r="R53" s="27">
        <f t="shared" si="8"/>
        <v>0</v>
      </c>
      <c r="S53" s="260">
        <f t="shared" ref="S53" si="15">R54</f>
        <v>0</v>
      </c>
    </row>
    <row r="54" spans="1:19" s="49" customFormat="1" ht="18" customHeight="1" thickBot="1" x14ac:dyDescent="0.25">
      <c r="A54" s="268"/>
      <c r="B54" s="270"/>
      <c r="C54" s="272"/>
      <c r="D54" s="274"/>
      <c r="E54" s="270"/>
      <c r="F54" s="28"/>
      <c r="G54" s="28"/>
      <c r="H54" s="28"/>
      <c r="I54" s="28"/>
      <c r="J54" s="28"/>
      <c r="K54" s="28"/>
      <c r="L54" s="28"/>
      <c r="M54" s="28"/>
      <c r="N54" s="28"/>
      <c r="O54" s="28"/>
      <c r="P54" s="28"/>
      <c r="Q54" s="28"/>
      <c r="R54" s="29">
        <f t="shared" si="8"/>
        <v>0</v>
      </c>
      <c r="S54" s="260"/>
    </row>
    <row r="55" spans="1:19" s="49" customFormat="1" ht="18" customHeight="1" x14ac:dyDescent="0.2">
      <c r="A55" s="267">
        <v>25</v>
      </c>
      <c r="B55" s="269"/>
      <c r="C55" s="275"/>
      <c r="D55" s="276"/>
      <c r="E55" s="269"/>
      <c r="F55" s="26"/>
      <c r="G55" s="26"/>
      <c r="H55" s="26"/>
      <c r="I55" s="26"/>
      <c r="J55" s="26"/>
      <c r="K55" s="26"/>
      <c r="L55" s="26"/>
      <c r="M55" s="26"/>
      <c r="N55" s="26"/>
      <c r="O55" s="26"/>
      <c r="P55" s="26"/>
      <c r="Q55" s="26"/>
      <c r="R55" s="27">
        <f t="shared" si="8"/>
        <v>0</v>
      </c>
      <c r="S55" s="260">
        <f t="shared" ref="S55" si="16">R56</f>
        <v>0</v>
      </c>
    </row>
    <row r="56" spans="1:19" s="49" customFormat="1" ht="18" customHeight="1" thickBot="1" x14ac:dyDescent="0.25">
      <c r="A56" s="268"/>
      <c r="B56" s="270"/>
      <c r="C56" s="275"/>
      <c r="D56" s="276"/>
      <c r="E56" s="270"/>
      <c r="F56" s="28"/>
      <c r="G56" s="28"/>
      <c r="H56" s="28"/>
      <c r="I56" s="28"/>
      <c r="J56" s="28"/>
      <c r="K56" s="28"/>
      <c r="L56" s="28"/>
      <c r="M56" s="28"/>
      <c r="N56" s="28"/>
      <c r="O56" s="28"/>
      <c r="P56" s="28"/>
      <c r="Q56" s="28"/>
      <c r="R56" s="29">
        <f t="shared" si="8"/>
        <v>0</v>
      </c>
      <c r="S56" s="260"/>
    </row>
    <row r="57" spans="1:19" s="49" customFormat="1" ht="18" customHeight="1" x14ac:dyDescent="0.2">
      <c r="A57" s="267">
        <v>26</v>
      </c>
      <c r="B57" s="269"/>
      <c r="C57" s="271"/>
      <c r="D57" s="273"/>
      <c r="E57" s="269"/>
      <c r="F57" s="26"/>
      <c r="G57" s="26"/>
      <c r="H57" s="26"/>
      <c r="I57" s="26"/>
      <c r="J57" s="26"/>
      <c r="K57" s="26"/>
      <c r="L57" s="26"/>
      <c r="M57" s="26"/>
      <c r="N57" s="26"/>
      <c r="O57" s="26"/>
      <c r="P57" s="26"/>
      <c r="Q57" s="26"/>
      <c r="R57" s="27">
        <f t="shared" si="8"/>
        <v>0</v>
      </c>
      <c r="S57" s="260">
        <f t="shared" ref="S57" si="17">R58</f>
        <v>0</v>
      </c>
    </row>
    <row r="58" spans="1:19" s="49" customFormat="1" ht="18" customHeight="1" thickBot="1" x14ac:dyDescent="0.25">
      <c r="A58" s="268"/>
      <c r="B58" s="270"/>
      <c r="C58" s="272"/>
      <c r="D58" s="274"/>
      <c r="E58" s="270"/>
      <c r="F58" s="28"/>
      <c r="G58" s="28"/>
      <c r="H58" s="28"/>
      <c r="I58" s="28"/>
      <c r="J58" s="28"/>
      <c r="K58" s="28"/>
      <c r="L58" s="28"/>
      <c r="M58" s="28"/>
      <c r="N58" s="28"/>
      <c r="O58" s="28"/>
      <c r="P58" s="28"/>
      <c r="Q58" s="28"/>
      <c r="R58" s="29">
        <f t="shared" si="8"/>
        <v>0</v>
      </c>
      <c r="S58" s="260"/>
    </row>
    <row r="59" spans="1:19" s="49" customFormat="1" ht="18" customHeight="1" x14ac:dyDescent="0.2">
      <c r="A59" s="267">
        <v>27</v>
      </c>
      <c r="B59" s="269"/>
      <c r="C59" s="271"/>
      <c r="D59" s="273"/>
      <c r="E59" s="269"/>
      <c r="F59" s="26"/>
      <c r="G59" s="26"/>
      <c r="H59" s="26"/>
      <c r="I59" s="26"/>
      <c r="J59" s="26"/>
      <c r="K59" s="26"/>
      <c r="L59" s="26"/>
      <c r="M59" s="26"/>
      <c r="N59" s="26"/>
      <c r="O59" s="26"/>
      <c r="P59" s="26"/>
      <c r="Q59" s="26"/>
      <c r="R59" s="27">
        <f t="shared" si="8"/>
        <v>0</v>
      </c>
      <c r="S59" s="260">
        <f t="shared" ref="S59" si="18">R60</f>
        <v>0</v>
      </c>
    </row>
    <row r="60" spans="1:19" s="49" customFormat="1" ht="18" customHeight="1" thickBot="1" x14ac:dyDescent="0.25">
      <c r="A60" s="268"/>
      <c r="B60" s="270"/>
      <c r="C60" s="272"/>
      <c r="D60" s="274"/>
      <c r="E60" s="270"/>
      <c r="F60" s="28"/>
      <c r="G60" s="28"/>
      <c r="H60" s="28"/>
      <c r="I60" s="28"/>
      <c r="J60" s="28"/>
      <c r="K60" s="28"/>
      <c r="L60" s="28"/>
      <c r="M60" s="28"/>
      <c r="N60" s="28"/>
      <c r="O60" s="28"/>
      <c r="P60" s="28"/>
      <c r="Q60" s="28"/>
      <c r="R60" s="29">
        <f t="shared" si="8"/>
        <v>0</v>
      </c>
      <c r="S60" s="260"/>
    </row>
    <row r="61" spans="1:19" s="49" customFormat="1" ht="18" customHeight="1" x14ac:dyDescent="0.2">
      <c r="A61" s="267">
        <v>28</v>
      </c>
      <c r="B61" s="269"/>
      <c r="C61" s="271"/>
      <c r="D61" s="273"/>
      <c r="E61" s="269"/>
      <c r="F61" s="26"/>
      <c r="G61" s="26"/>
      <c r="H61" s="26"/>
      <c r="I61" s="26"/>
      <c r="J61" s="26"/>
      <c r="K61" s="26"/>
      <c r="L61" s="26"/>
      <c r="M61" s="26"/>
      <c r="N61" s="26"/>
      <c r="O61" s="26"/>
      <c r="P61" s="26"/>
      <c r="Q61" s="26"/>
      <c r="R61" s="27">
        <f t="shared" si="8"/>
        <v>0</v>
      </c>
      <c r="S61" s="260">
        <f t="shared" ref="S61" si="19">R62</f>
        <v>0</v>
      </c>
    </row>
    <row r="62" spans="1:19" s="49" customFormat="1" ht="18" customHeight="1" thickBot="1" x14ac:dyDescent="0.25">
      <c r="A62" s="268"/>
      <c r="B62" s="270"/>
      <c r="C62" s="272"/>
      <c r="D62" s="274"/>
      <c r="E62" s="270"/>
      <c r="F62" s="28"/>
      <c r="G62" s="28"/>
      <c r="H62" s="28"/>
      <c r="I62" s="28"/>
      <c r="J62" s="28"/>
      <c r="K62" s="28"/>
      <c r="L62" s="28"/>
      <c r="M62" s="28"/>
      <c r="N62" s="28"/>
      <c r="O62" s="28"/>
      <c r="P62" s="28"/>
      <c r="Q62" s="28"/>
      <c r="R62" s="29">
        <f t="shared" si="8"/>
        <v>0</v>
      </c>
      <c r="S62" s="260"/>
    </row>
    <row r="63" spans="1:19" s="49" customFormat="1" ht="18" customHeight="1" x14ac:dyDescent="0.2">
      <c r="A63" s="267">
        <v>29</v>
      </c>
      <c r="B63" s="269"/>
      <c r="C63" s="271"/>
      <c r="D63" s="273"/>
      <c r="E63" s="269"/>
      <c r="F63" s="26"/>
      <c r="G63" s="26"/>
      <c r="H63" s="26"/>
      <c r="I63" s="26"/>
      <c r="J63" s="26"/>
      <c r="K63" s="26"/>
      <c r="L63" s="26"/>
      <c r="M63" s="26"/>
      <c r="N63" s="26"/>
      <c r="O63" s="26"/>
      <c r="P63" s="26"/>
      <c r="Q63" s="26"/>
      <c r="R63" s="27">
        <f t="shared" si="8"/>
        <v>0</v>
      </c>
      <c r="S63" s="260">
        <f t="shared" ref="S63" si="20">R64</f>
        <v>0</v>
      </c>
    </row>
    <row r="64" spans="1:19" s="49" customFormat="1" ht="18" customHeight="1" thickBot="1" x14ac:dyDescent="0.25">
      <c r="A64" s="268"/>
      <c r="B64" s="270"/>
      <c r="C64" s="272"/>
      <c r="D64" s="274"/>
      <c r="E64" s="270"/>
      <c r="F64" s="28"/>
      <c r="G64" s="28"/>
      <c r="H64" s="28"/>
      <c r="I64" s="28"/>
      <c r="J64" s="28"/>
      <c r="K64" s="28"/>
      <c r="L64" s="28"/>
      <c r="M64" s="28"/>
      <c r="N64" s="28"/>
      <c r="O64" s="28"/>
      <c r="P64" s="28"/>
      <c r="Q64" s="28"/>
      <c r="R64" s="29">
        <f t="shared" si="8"/>
        <v>0</v>
      </c>
      <c r="S64" s="260"/>
    </row>
    <row r="65" spans="1:20" s="49" customFormat="1" ht="18" customHeight="1" x14ac:dyDescent="0.2">
      <c r="A65" s="267">
        <v>30</v>
      </c>
      <c r="B65" s="269"/>
      <c r="C65" s="271"/>
      <c r="D65" s="273"/>
      <c r="E65" s="269"/>
      <c r="F65" s="26"/>
      <c r="G65" s="26"/>
      <c r="H65" s="26"/>
      <c r="I65" s="26"/>
      <c r="J65" s="26"/>
      <c r="K65" s="26"/>
      <c r="L65" s="26"/>
      <c r="M65" s="26"/>
      <c r="N65" s="26"/>
      <c r="O65" s="26"/>
      <c r="P65" s="26"/>
      <c r="Q65" s="26"/>
      <c r="R65" s="27">
        <f t="shared" ref="R65:R71" si="21">SUM(F65:Q65)</f>
        <v>0</v>
      </c>
      <c r="S65" s="260">
        <f t="shared" ref="S65:S67" si="22">R66</f>
        <v>0</v>
      </c>
    </row>
    <row r="66" spans="1:20" s="49" customFormat="1" ht="18" customHeight="1" thickBot="1" x14ac:dyDescent="0.25">
      <c r="A66" s="268"/>
      <c r="B66" s="270"/>
      <c r="C66" s="272"/>
      <c r="D66" s="274"/>
      <c r="E66" s="270"/>
      <c r="F66" s="28"/>
      <c r="G66" s="28"/>
      <c r="H66" s="28"/>
      <c r="I66" s="28"/>
      <c r="J66" s="28"/>
      <c r="K66" s="28"/>
      <c r="L66" s="28"/>
      <c r="M66" s="28"/>
      <c r="N66" s="28"/>
      <c r="O66" s="28"/>
      <c r="P66" s="28"/>
      <c r="Q66" s="28"/>
      <c r="R66" s="29">
        <f t="shared" si="21"/>
        <v>0</v>
      </c>
      <c r="S66" s="260"/>
    </row>
    <row r="67" spans="1:20" s="49" customFormat="1" ht="18" customHeight="1" x14ac:dyDescent="0.2">
      <c r="A67" s="261" t="s">
        <v>148</v>
      </c>
      <c r="B67" s="262"/>
      <c r="C67" s="262"/>
      <c r="D67" s="262"/>
      <c r="E67" s="263"/>
      <c r="F67" s="30">
        <f>SUM(F37,F39,F41,F43,F45,F47,F49,F51,F53,F55,F57,F59,F61,F63,F65)</f>
        <v>0</v>
      </c>
      <c r="G67" s="30">
        <f t="shared" ref="G67:M67" si="23">SUM(G37,G39,G41,G43,G45,G47,G49,G51,G53,G55,G57,G59,G61,G63,G65)</f>
        <v>0</v>
      </c>
      <c r="H67" s="30">
        <f t="shared" si="23"/>
        <v>0</v>
      </c>
      <c r="I67" s="30">
        <f t="shared" si="23"/>
        <v>0</v>
      </c>
      <c r="J67" s="30">
        <f t="shared" si="23"/>
        <v>0</v>
      </c>
      <c r="K67" s="30">
        <f t="shared" si="23"/>
        <v>0</v>
      </c>
      <c r="L67" s="30">
        <f t="shared" si="23"/>
        <v>0</v>
      </c>
      <c r="M67" s="30">
        <f t="shared" si="23"/>
        <v>0</v>
      </c>
      <c r="N67" s="30">
        <f>SUM(N37,N39,N41,N43,N45,N47,N49,N51,N53,N55,N57,N59,N61,N63,N65)</f>
        <v>0</v>
      </c>
      <c r="O67" s="30">
        <f t="shared" ref="O67:Q67" si="24">SUM(O37,O39,O41,O43,O45,O47,O49,O51,O53,O55,O57,O59,O61,O63,O65)</f>
        <v>0</v>
      </c>
      <c r="P67" s="30">
        <f t="shared" si="24"/>
        <v>0</v>
      </c>
      <c r="Q67" s="30">
        <f t="shared" si="24"/>
        <v>0</v>
      </c>
      <c r="R67" s="27">
        <f t="shared" si="21"/>
        <v>0</v>
      </c>
      <c r="S67" s="260">
        <f t="shared" si="22"/>
        <v>0</v>
      </c>
      <c r="T67" s="49">
        <f>COUNTA(D37:D66)</f>
        <v>0</v>
      </c>
    </row>
    <row r="68" spans="1:20" s="49" customFormat="1" ht="18" customHeight="1" thickBot="1" x14ac:dyDescent="0.25">
      <c r="A68" s="264"/>
      <c r="B68" s="265"/>
      <c r="C68" s="265"/>
      <c r="D68" s="265"/>
      <c r="E68" s="266"/>
      <c r="F68" s="31">
        <f>SUM(F38,F40,F42,F44,F46,F48,F50,F52,F54,F56,F58,F60,F62,F64,F66)</f>
        <v>0</v>
      </c>
      <c r="G68" s="31">
        <f t="shared" ref="G68:M68" si="25">SUM(G38,G40,G42,G44,G46,G48,G50,G52,G54,G56,G58,G60,G62,G64,G66)</f>
        <v>0</v>
      </c>
      <c r="H68" s="31">
        <f t="shared" si="25"/>
        <v>0</v>
      </c>
      <c r="I68" s="31">
        <f t="shared" si="25"/>
        <v>0</v>
      </c>
      <c r="J68" s="31">
        <f t="shared" si="25"/>
        <v>0</v>
      </c>
      <c r="K68" s="31">
        <f t="shared" si="25"/>
        <v>0</v>
      </c>
      <c r="L68" s="31">
        <f t="shared" si="25"/>
        <v>0</v>
      </c>
      <c r="M68" s="31">
        <f t="shared" si="25"/>
        <v>0</v>
      </c>
      <c r="N68" s="31">
        <f>SUM(N38,N40,N42,N44,N46,N48,N50,N52,N54,N56,N58,N60,N62,N64,N66)</f>
        <v>0</v>
      </c>
      <c r="O68" s="31">
        <f t="shared" ref="O68:Q68" si="26">SUM(O38,O40,O42,O44,O46,O48,O50,O52,O54,O56,O58,O60,O62,O64,O66)</f>
        <v>0</v>
      </c>
      <c r="P68" s="31">
        <f t="shared" si="26"/>
        <v>0</v>
      </c>
      <c r="Q68" s="31">
        <f t="shared" si="26"/>
        <v>0</v>
      </c>
      <c r="R68" s="29">
        <f t="shared" si="21"/>
        <v>0</v>
      </c>
      <c r="S68" s="260"/>
    </row>
    <row r="69" spans="1:20" s="49" customFormat="1" ht="18" customHeight="1" x14ac:dyDescent="0.2">
      <c r="A69" s="267">
        <v>31</v>
      </c>
      <c r="B69" s="269"/>
      <c r="C69" s="271"/>
      <c r="D69" s="273"/>
      <c r="E69" s="269"/>
      <c r="F69" s="26"/>
      <c r="G69" s="26"/>
      <c r="H69" s="26"/>
      <c r="I69" s="26"/>
      <c r="J69" s="26"/>
      <c r="K69" s="26"/>
      <c r="L69" s="26"/>
      <c r="M69" s="26"/>
      <c r="N69" s="26"/>
      <c r="O69" s="26"/>
      <c r="P69" s="26"/>
      <c r="Q69" s="26"/>
      <c r="R69" s="27">
        <f t="shared" si="21"/>
        <v>0</v>
      </c>
      <c r="S69" s="260">
        <f t="shared" ref="S69" si="27">R70</f>
        <v>0</v>
      </c>
    </row>
    <row r="70" spans="1:20" s="49" customFormat="1" ht="18" customHeight="1" thickBot="1" x14ac:dyDescent="0.25">
      <c r="A70" s="268"/>
      <c r="B70" s="270"/>
      <c r="C70" s="272"/>
      <c r="D70" s="274"/>
      <c r="E70" s="270"/>
      <c r="F70" s="28"/>
      <c r="G70" s="28"/>
      <c r="H70" s="28"/>
      <c r="I70" s="28"/>
      <c r="J70" s="28"/>
      <c r="K70" s="28"/>
      <c r="L70" s="28"/>
      <c r="M70" s="28"/>
      <c r="N70" s="28"/>
      <c r="O70" s="28"/>
      <c r="P70" s="28"/>
      <c r="Q70" s="28"/>
      <c r="R70" s="29">
        <f t="shared" si="21"/>
        <v>0</v>
      </c>
      <c r="S70" s="260"/>
    </row>
    <row r="71" spans="1:20" s="49" customFormat="1" ht="18" customHeight="1" x14ac:dyDescent="0.2">
      <c r="A71" s="267">
        <v>32</v>
      </c>
      <c r="B71" s="269"/>
      <c r="C71" s="275"/>
      <c r="D71" s="276"/>
      <c r="E71" s="269"/>
      <c r="F71" s="26"/>
      <c r="G71" s="26"/>
      <c r="H71" s="26"/>
      <c r="I71" s="26"/>
      <c r="J71" s="26"/>
      <c r="K71" s="26"/>
      <c r="L71" s="26"/>
      <c r="M71" s="26"/>
      <c r="N71" s="26"/>
      <c r="O71" s="26"/>
      <c r="P71" s="26"/>
      <c r="Q71" s="26"/>
      <c r="R71" s="27">
        <f t="shared" si="21"/>
        <v>0</v>
      </c>
      <c r="S71" s="260">
        <f t="shared" ref="S71" si="28">R72</f>
        <v>0</v>
      </c>
    </row>
    <row r="72" spans="1:20" s="49" customFormat="1" ht="18" customHeight="1" thickBot="1" x14ac:dyDescent="0.25">
      <c r="A72" s="268"/>
      <c r="B72" s="270"/>
      <c r="C72" s="275"/>
      <c r="D72" s="276"/>
      <c r="E72" s="270"/>
      <c r="F72" s="28"/>
      <c r="G72" s="28"/>
      <c r="H72" s="28"/>
      <c r="I72" s="28"/>
      <c r="J72" s="28"/>
      <c r="K72" s="28"/>
      <c r="L72" s="28"/>
      <c r="M72" s="28"/>
      <c r="N72" s="28"/>
      <c r="O72" s="28"/>
      <c r="P72" s="28"/>
      <c r="Q72" s="28"/>
      <c r="R72" s="29">
        <f t="shared" ref="R72:R98" si="29">SUM(F72:Q72)</f>
        <v>0</v>
      </c>
      <c r="S72" s="260"/>
    </row>
    <row r="73" spans="1:20" s="49" customFormat="1" ht="18" customHeight="1" x14ac:dyDescent="0.2">
      <c r="A73" s="267">
        <v>33</v>
      </c>
      <c r="B73" s="269"/>
      <c r="C73" s="271"/>
      <c r="D73" s="273"/>
      <c r="E73" s="269"/>
      <c r="F73" s="26"/>
      <c r="G73" s="26"/>
      <c r="H73" s="26"/>
      <c r="I73" s="26"/>
      <c r="J73" s="26"/>
      <c r="K73" s="26"/>
      <c r="L73" s="26"/>
      <c r="M73" s="26"/>
      <c r="N73" s="26"/>
      <c r="O73" s="26"/>
      <c r="P73" s="26"/>
      <c r="Q73" s="26"/>
      <c r="R73" s="27">
        <f t="shared" si="29"/>
        <v>0</v>
      </c>
      <c r="S73" s="260">
        <f t="shared" ref="S73" si="30">R74</f>
        <v>0</v>
      </c>
    </row>
    <row r="74" spans="1:20" s="49" customFormat="1" ht="18" customHeight="1" thickBot="1" x14ac:dyDescent="0.25">
      <c r="A74" s="268"/>
      <c r="B74" s="270"/>
      <c r="C74" s="272"/>
      <c r="D74" s="274"/>
      <c r="E74" s="270"/>
      <c r="F74" s="28"/>
      <c r="G74" s="28"/>
      <c r="H74" s="28"/>
      <c r="I74" s="28"/>
      <c r="J74" s="28"/>
      <c r="K74" s="28"/>
      <c r="L74" s="28"/>
      <c r="M74" s="28"/>
      <c r="N74" s="28"/>
      <c r="O74" s="28"/>
      <c r="P74" s="28"/>
      <c r="Q74" s="28"/>
      <c r="R74" s="29">
        <f t="shared" si="29"/>
        <v>0</v>
      </c>
      <c r="S74" s="260"/>
    </row>
    <row r="75" spans="1:20" s="49" customFormat="1" ht="18" customHeight="1" x14ac:dyDescent="0.2">
      <c r="A75" s="267">
        <v>34</v>
      </c>
      <c r="B75" s="269"/>
      <c r="C75" s="275"/>
      <c r="D75" s="276"/>
      <c r="E75" s="269"/>
      <c r="F75" s="26"/>
      <c r="G75" s="26"/>
      <c r="H75" s="26"/>
      <c r="I75" s="26"/>
      <c r="J75" s="26"/>
      <c r="K75" s="26"/>
      <c r="L75" s="26"/>
      <c r="M75" s="26"/>
      <c r="N75" s="26"/>
      <c r="O75" s="26"/>
      <c r="P75" s="26"/>
      <c r="Q75" s="26"/>
      <c r="R75" s="27">
        <f t="shared" si="29"/>
        <v>0</v>
      </c>
      <c r="S75" s="260">
        <f t="shared" ref="S75" si="31">R76</f>
        <v>0</v>
      </c>
    </row>
    <row r="76" spans="1:20" s="49" customFormat="1" ht="18" customHeight="1" thickBot="1" x14ac:dyDescent="0.25">
      <c r="A76" s="268"/>
      <c r="B76" s="270"/>
      <c r="C76" s="275"/>
      <c r="D76" s="276"/>
      <c r="E76" s="270"/>
      <c r="F76" s="28"/>
      <c r="G76" s="28"/>
      <c r="H76" s="28"/>
      <c r="I76" s="28"/>
      <c r="J76" s="28"/>
      <c r="K76" s="28"/>
      <c r="L76" s="28"/>
      <c r="M76" s="28"/>
      <c r="N76" s="28"/>
      <c r="O76" s="28"/>
      <c r="P76" s="28"/>
      <c r="Q76" s="28"/>
      <c r="R76" s="29">
        <f t="shared" si="29"/>
        <v>0</v>
      </c>
      <c r="S76" s="260"/>
    </row>
    <row r="77" spans="1:20" s="49" customFormat="1" ht="18" customHeight="1" x14ac:dyDescent="0.2">
      <c r="A77" s="267">
        <v>35</v>
      </c>
      <c r="B77" s="269"/>
      <c r="C77" s="271"/>
      <c r="D77" s="273"/>
      <c r="E77" s="269"/>
      <c r="F77" s="26"/>
      <c r="G77" s="26"/>
      <c r="H77" s="26"/>
      <c r="I77" s="26"/>
      <c r="J77" s="26"/>
      <c r="K77" s="26"/>
      <c r="L77" s="26"/>
      <c r="M77" s="26"/>
      <c r="N77" s="26"/>
      <c r="O77" s="26"/>
      <c r="P77" s="26"/>
      <c r="Q77" s="26"/>
      <c r="R77" s="27">
        <f t="shared" si="29"/>
        <v>0</v>
      </c>
      <c r="S77" s="260">
        <f t="shared" ref="S77" si="32">R78</f>
        <v>0</v>
      </c>
    </row>
    <row r="78" spans="1:20" s="49" customFormat="1" ht="18" customHeight="1" thickBot="1" x14ac:dyDescent="0.25">
      <c r="A78" s="268"/>
      <c r="B78" s="270"/>
      <c r="C78" s="272"/>
      <c r="D78" s="274"/>
      <c r="E78" s="270"/>
      <c r="F78" s="28"/>
      <c r="G78" s="28"/>
      <c r="H78" s="28"/>
      <c r="I78" s="28"/>
      <c r="J78" s="28"/>
      <c r="K78" s="28"/>
      <c r="L78" s="28"/>
      <c r="M78" s="28"/>
      <c r="N78" s="28"/>
      <c r="O78" s="28"/>
      <c r="P78" s="28"/>
      <c r="Q78" s="28"/>
      <c r="R78" s="29">
        <f t="shared" si="29"/>
        <v>0</v>
      </c>
      <c r="S78" s="260"/>
    </row>
    <row r="79" spans="1:20" s="49" customFormat="1" ht="18" customHeight="1" x14ac:dyDescent="0.2">
      <c r="A79" s="267">
        <v>36</v>
      </c>
      <c r="B79" s="269"/>
      <c r="C79" s="275"/>
      <c r="D79" s="276"/>
      <c r="E79" s="269"/>
      <c r="F79" s="26"/>
      <c r="G79" s="26"/>
      <c r="H79" s="26"/>
      <c r="I79" s="26"/>
      <c r="J79" s="26"/>
      <c r="K79" s="26"/>
      <c r="L79" s="26"/>
      <c r="M79" s="26"/>
      <c r="N79" s="26"/>
      <c r="O79" s="26"/>
      <c r="P79" s="26"/>
      <c r="Q79" s="26"/>
      <c r="R79" s="27">
        <f t="shared" si="29"/>
        <v>0</v>
      </c>
      <c r="S79" s="260">
        <f t="shared" ref="S79" si="33">R80</f>
        <v>0</v>
      </c>
    </row>
    <row r="80" spans="1:20" s="49" customFormat="1" ht="18" customHeight="1" thickBot="1" x14ac:dyDescent="0.25">
      <c r="A80" s="268"/>
      <c r="B80" s="270"/>
      <c r="C80" s="275"/>
      <c r="D80" s="276"/>
      <c r="E80" s="270"/>
      <c r="F80" s="28"/>
      <c r="G80" s="28"/>
      <c r="H80" s="28"/>
      <c r="I80" s="28"/>
      <c r="J80" s="28"/>
      <c r="K80" s="28"/>
      <c r="L80" s="28"/>
      <c r="M80" s="28"/>
      <c r="N80" s="28"/>
      <c r="O80" s="28"/>
      <c r="P80" s="28"/>
      <c r="Q80" s="28"/>
      <c r="R80" s="29">
        <f t="shared" si="29"/>
        <v>0</v>
      </c>
      <c r="S80" s="260"/>
    </row>
    <row r="81" spans="1:19" s="49" customFormat="1" ht="18" customHeight="1" x14ac:dyDescent="0.2">
      <c r="A81" s="267">
        <v>37</v>
      </c>
      <c r="B81" s="269"/>
      <c r="C81" s="271"/>
      <c r="D81" s="273"/>
      <c r="E81" s="269"/>
      <c r="F81" s="26"/>
      <c r="G81" s="26"/>
      <c r="H81" s="26"/>
      <c r="I81" s="26"/>
      <c r="J81" s="26"/>
      <c r="K81" s="26"/>
      <c r="L81" s="26"/>
      <c r="M81" s="26"/>
      <c r="N81" s="26"/>
      <c r="O81" s="26"/>
      <c r="P81" s="26"/>
      <c r="Q81" s="26"/>
      <c r="R81" s="27">
        <f t="shared" si="29"/>
        <v>0</v>
      </c>
      <c r="S81" s="260">
        <f t="shared" ref="S81" si="34">R82</f>
        <v>0</v>
      </c>
    </row>
    <row r="82" spans="1:19" s="49" customFormat="1" ht="18" customHeight="1" thickBot="1" x14ac:dyDescent="0.25">
      <c r="A82" s="268"/>
      <c r="B82" s="270"/>
      <c r="C82" s="272"/>
      <c r="D82" s="274"/>
      <c r="E82" s="270"/>
      <c r="F82" s="28"/>
      <c r="G82" s="28"/>
      <c r="H82" s="28"/>
      <c r="I82" s="28"/>
      <c r="J82" s="28"/>
      <c r="K82" s="28"/>
      <c r="L82" s="28"/>
      <c r="M82" s="28"/>
      <c r="N82" s="28"/>
      <c r="O82" s="28"/>
      <c r="P82" s="28"/>
      <c r="Q82" s="28"/>
      <c r="R82" s="29">
        <f t="shared" si="29"/>
        <v>0</v>
      </c>
      <c r="S82" s="260"/>
    </row>
    <row r="83" spans="1:19" s="49" customFormat="1" ht="18" customHeight="1" x14ac:dyDescent="0.2">
      <c r="A83" s="267">
        <v>38</v>
      </c>
      <c r="B83" s="269"/>
      <c r="C83" s="275"/>
      <c r="D83" s="276"/>
      <c r="E83" s="269"/>
      <c r="F83" s="26"/>
      <c r="G83" s="26"/>
      <c r="H83" s="26"/>
      <c r="I83" s="26"/>
      <c r="J83" s="26"/>
      <c r="K83" s="26"/>
      <c r="L83" s="26"/>
      <c r="M83" s="26"/>
      <c r="N83" s="26"/>
      <c r="O83" s="26"/>
      <c r="P83" s="26"/>
      <c r="Q83" s="26"/>
      <c r="R83" s="27">
        <f t="shared" si="29"/>
        <v>0</v>
      </c>
      <c r="S83" s="260">
        <f t="shared" ref="S83" si="35">R84</f>
        <v>0</v>
      </c>
    </row>
    <row r="84" spans="1:19" s="49" customFormat="1" ht="18" customHeight="1" thickBot="1" x14ac:dyDescent="0.25">
      <c r="A84" s="268"/>
      <c r="B84" s="270"/>
      <c r="C84" s="275"/>
      <c r="D84" s="276"/>
      <c r="E84" s="270"/>
      <c r="F84" s="28"/>
      <c r="G84" s="28"/>
      <c r="H84" s="28"/>
      <c r="I84" s="28"/>
      <c r="J84" s="28"/>
      <c r="K84" s="28"/>
      <c r="L84" s="28"/>
      <c r="M84" s="28"/>
      <c r="N84" s="28"/>
      <c r="O84" s="28"/>
      <c r="P84" s="28"/>
      <c r="Q84" s="28"/>
      <c r="R84" s="29">
        <f t="shared" si="29"/>
        <v>0</v>
      </c>
      <c r="S84" s="260"/>
    </row>
    <row r="85" spans="1:19" s="49" customFormat="1" ht="18" customHeight="1" x14ac:dyDescent="0.2">
      <c r="A85" s="267">
        <v>39</v>
      </c>
      <c r="B85" s="269"/>
      <c r="C85" s="271"/>
      <c r="D85" s="273"/>
      <c r="E85" s="269"/>
      <c r="F85" s="26"/>
      <c r="G85" s="26"/>
      <c r="H85" s="26"/>
      <c r="I85" s="26"/>
      <c r="J85" s="26"/>
      <c r="K85" s="26"/>
      <c r="L85" s="26"/>
      <c r="M85" s="26"/>
      <c r="N85" s="26"/>
      <c r="O85" s="26"/>
      <c r="P85" s="26"/>
      <c r="Q85" s="26"/>
      <c r="R85" s="27">
        <f t="shared" si="29"/>
        <v>0</v>
      </c>
      <c r="S85" s="260">
        <f t="shared" ref="S85" si="36">R86</f>
        <v>0</v>
      </c>
    </row>
    <row r="86" spans="1:19" s="49" customFormat="1" ht="18" customHeight="1" thickBot="1" x14ac:dyDescent="0.25">
      <c r="A86" s="268"/>
      <c r="B86" s="270"/>
      <c r="C86" s="272"/>
      <c r="D86" s="274"/>
      <c r="E86" s="270"/>
      <c r="F86" s="28"/>
      <c r="G86" s="28"/>
      <c r="H86" s="28"/>
      <c r="I86" s="28"/>
      <c r="J86" s="28"/>
      <c r="K86" s="28"/>
      <c r="L86" s="28"/>
      <c r="M86" s="28"/>
      <c r="N86" s="28"/>
      <c r="O86" s="28"/>
      <c r="P86" s="28"/>
      <c r="Q86" s="28"/>
      <c r="R86" s="29">
        <f t="shared" si="29"/>
        <v>0</v>
      </c>
      <c r="S86" s="260"/>
    </row>
    <row r="87" spans="1:19" s="49" customFormat="1" ht="18" customHeight="1" x14ac:dyDescent="0.2">
      <c r="A87" s="267">
        <v>40</v>
      </c>
      <c r="B87" s="269"/>
      <c r="C87" s="275"/>
      <c r="D87" s="276"/>
      <c r="E87" s="269"/>
      <c r="F87" s="26"/>
      <c r="G87" s="26"/>
      <c r="H87" s="26"/>
      <c r="I87" s="26"/>
      <c r="J87" s="26"/>
      <c r="K87" s="26"/>
      <c r="L87" s="26"/>
      <c r="M87" s="26"/>
      <c r="N87" s="26"/>
      <c r="O87" s="26"/>
      <c r="P87" s="26"/>
      <c r="Q87" s="26"/>
      <c r="R87" s="27">
        <f t="shared" si="29"/>
        <v>0</v>
      </c>
      <c r="S87" s="260">
        <f t="shared" ref="S87" si="37">R88</f>
        <v>0</v>
      </c>
    </row>
    <row r="88" spans="1:19" s="49" customFormat="1" ht="18" customHeight="1" thickBot="1" x14ac:dyDescent="0.25">
      <c r="A88" s="268"/>
      <c r="B88" s="270"/>
      <c r="C88" s="275"/>
      <c r="D88" s="276"/>
      <c r="E88" s="270"/>
      <c r="F88" s="28"/>
      <c r="G88" s="28"/>
      <c r="H88" s="28"/>
      <c r="I88" s="28"/>
      <c r="J88" s="28"/>
      <c r="K88" s="28"/>
      <c r="L88" s="28"/>
      <c r="M88" s="28"/>
      <c r="N88" s="28"/>
      <c r="O88" s="28"/>
      <c r="P88" s="28"/>
      <c r="Q88" s="28"/>
      <c r="R88" s="29">
        <f t="shared" si="29"/>
        <v>0</v>
      </c>
      <c r="S88" s="260"/>
    </row>
    <row r="89" spans="1:19" s="49" customFormat="1" ht="18" customHeight="1" x14ac:dyDescent="0.2">
      <c r="A89" s="267">
        <v>41</v>
      </c>
      <c r="B89" s="269"/>
      <c r="C89" s="271"/>
      <c r="D89" s="273"/>
      <c r="E89" s="269"/>
      <c r="F89" s="26"/>
      <c r="G89" s="26"/>
      <c r="H89" s="26"/>
      <c r="I89" s="26"/>
      <c r="J89" s="26"/>
      <c r="K89" s="26"/>
      <c r="L89" s="26"/>
      <c r="M89" s="26"/>
      <c r="N89" s="26"/>
      <c r="O89" s="26"/>
      <c r="P89" s="26"/>
      <c r="Q89" s="26"/>
      <c r="R89" s="27">
        <f t="shared" si="29"/>
        <v>0</v>
      </c>
      <c r="S89" s="260">
        <f t="shared" ref="S89" si="38">R90</f>
        <v>0</v>
      </c>
    </row>
    <row r="90" spans="1:19" s="49" customFormat="1" ht="18" customHeight="1" thickBot="1" x14ac:dyDescent="0.25">
      <c r="A90" s="268"/>
      <c r="B90" s="270"/>
      <c r="C90" s="272"/>
      <c r="D90" s="274"/>
      <c r="E90" s="270"/>
      <c r="F90" s="28"/>
      <c r="G90" s="28"/>
      <c r="H90" s="28"/>
      <c r="I90" s="28"/>
      <c r="J90" s="28"/>
      <c r="K90" s="28"/>
      <c r="L90" s="28"/>
      <c r="M90" s="28"/>
      <c r="N90" s="28"/>
      <c r="O90" s="28"/>
      <c r="P90" s="28"/>
      <c r="Q90" s="28"/>
      <c r="R90" s="29">
        <f t="shared" si="29"/>
        <v>0</v>
      </c>
      <c r="S90" s="260"/>
    </row>
    <row r="91" spans="1:19" s="49" customFormat="1" ht="18" customHeight="1" x14ac:dyDescent="0.2">
      <c r="A91" s="267">
        <v>42</v>
      </c>
      <c r="B91" s="269"/>
      <c r="C91" s="271"/>
      <c r="D91" s="273"/>
      <c r="E91" s="269"/>
      <c r="F91" s="26"/>
      <c r="G91" s="26"/>
      <c r="H91" s="26"/>
      <c r="I91" s="26"/>
      <c r="J91" s="26"/>
      <c r="K91" s="26"/>
      <c r="L91" s="26"/>
      <c r="M91" s="26"/>
      <c r="N91" s="26"/>
      <c r="O91" s="26"/>
      <c r="P91" s="26"/>
      <c r="Q91" s="26"/>
      <c r="R91" s="27">
        <f t="shared" si="29"/>
        <v>0</v>
      </c>
      <c r="S91" s="260">
        <f t="shared" ref="S91" si="39">R92</f>
        <v>0</v>
      </c>
    </row>
    <row r="92" spans="1:19" s="49" customFormat="1" ht="18" customHeight="1" thickBot="1" x14ac:dyDescent="0.25">
      <c r="A92" s="268"/>
      <c r="B92" s="270"/>
      <c r="C92" s="272"/>
      <c r="D92" s="274"/>
      <c r="E92" s="270"/>
      <c r="F92" s="28"/>
      <c r="G92" s="28"/>
      <c r="H92" s="28"/>
      <c r="I92" s="28"/>
      <c r="J92" s="28"/>
      <c r="K92" s="28"/>
      <c r="L92" s="28"/>
      <c r="M92" s="28"/>
      <c r="N92" s="28"/>
      <c r="O92" s="28"/>
      <c r="P92" s="28"/>
      <c r="Q92" s="28"/>
      <c r="R92" s="29">
        <f t="shared" si="29"/>
        <v>0</v>
      </c>
      <c r="S92" s="260"/>
    </row>
    <row r="93" spans="1:19" s="49" customFormat="1" ht="18" customHeight="1" x14ac:dyDescent="0.2">
      <c r="A93" s="267">
        <v>43</v>
      </c>
      <c r="B93" s="269"/>
      <c r="C93" s="271"/>
      <c r="D93" s="273"/>
      <c r="E93" s="269"/>
      <c r="F93" s="26"/>
      <c r="G93" s="26"/>
      <c r="H93" s="26"/>
      <c r="I93" s="26"/>
      <c r="J93" s="26"/>
      <c r="K93" s="26"/>
      <c r="L93" s="26"/>
      <c r="M93" s="26"/>
      <c r="N93" s="26"/>
      <c r="O93" s="26"/>
      <c r="P93" s="26"/>
      <c r="Q93" s="26"/>
      <c r="R93" s="27">
        <f t="shared" si="29"/>
        <v>0</v>
      </c>
      <c r="S93" s="260">
        <f t="shared" ref="S93" si="40">R94</f>
        <v>0</v>
      </c>
    </row>
    <row r="94" spans="1:19" s="49" customFormat="1" ht="18" customHeight="1" thickBot="1" x14ac:dyDescent="0.25">
      <c r="A94" s="268"/>
      <c r="B94" s="270"/>
      <c r="C94" s="272"/>
      <c r="D94" s="274"/>
      <c r="E94" s="270"/>
      <c r="F94" s="28"/>
      <c r="G94" s="28"/>
      <c r="H94" s="28"/>
      <c r="I94" s="28"/>
      <c r="J94" s="28"/>
      <c r="K94" s="28"/>
      <c r="L94" s="28"/>
      <c r="M94" s="28"/>
      <c r="N94" s="28"/>
      <c r="O94" s="28"/>
      <c r="P94" s="28"/>
      <c r="Q94" s="28"/>
      <c r="R94" s="29">
        <f t="shared" si="29"/>
        <v>0</v>
      </c>
      <c r="S94" s="260"/>
    </row>
    <row r="95" spans="1:19" s="49" customFormat="1" ht="18" customHeight="1" x14ac:dyDescent="0.2">
      <c r="A95" s="267">
        <v>44</v>
      </c>
      <c r="B95" s="269"/>
      <c r="C95" s="271"/>
      <c r="D95" s="273"/>
      <c r="E95" s="269"/>
      <c r="F95" s="26"/>
      <c r="G95" s="26"/>
      <c r="H95" s="26"/>
      <c r="I95" s="26"/>
      <c r="J95" s="26"/>
      <c r="K95" s="26"/>
      <c r="L95" s="26"/>
      <c r="M95" s="26"/>
      <c r="N95" s="26"/>
      <c r="O95" s="26"/>
      <c r="P95" s="26"/>
      <c r="Q95" s="26"/>
      <c r="R95" s="27">
        <f t="shared" si="29"/>
        <v>0</v>
      </c>
      <c r="S95" s="260">
        <f t="shared" ref="S95" si="41">R96</f>
        <v>0</v>
      </c>
    </row>
    <row r="96" spans="1:19" s="49" customFormat="1" ht="18" customHeight="1" thickBot="1" x14ac:dyDescent="0.25">
      <c r="A96" s="268"/>
      <c r="B96" s="270"/>
      <c r="C96" s="272"/>
      <c r="D96" s="274"/>
      <c r="E96" s="270"/>
      <c r="F96" s="28"/>
      <c r="G96" s="28"/>
      <c r="H96" s="28"/>
      <c r="I96" s="28"/>
      <c r="J96" s="28"/>
      <c r="K96" s="28"/>
      <c r="L96" s="28"/>
      <c r="M96" s="28"/>
      <c r="N96" s="28"/>
      <c r="O96" s="28"/>
      <c r="P96" s="28"/>
      <c r="Q96" s="28"/>
      <c r="R96" s="29">
        <f t="shared" si="29"/>
        <v>0</v>
      </c>
      <c r="S96" s="260"/>
    </row>
    <row r="97" spans="1:19" s="49" customFormat="1" ht="18" customHeight="1" x14ac:dyDescent="0.2">
      <c r="A97" s="267">
        <v>45</v>
      </c>
      <c r="B97" s="269"/>
      <c r="C97" s="271"/>
      <c r="D97" s="273"/>
      <c r="E97" s="269"/>
      <c r="F97" s="26"/>
      <c r="G97" s="26"/>
      <c r="H97" s="26"/>
      <c r="I97" s="26"/>
      <c r="J97" s="26"/>
      <c r="K97" s="26"/>
      <c r="L97" s="26"/>
      <c r="M97" s="26"/>
      <c r="N97" s="26"/>
      <c r="O97" s="26"/>
      <c r="P97" s="26"/>
      <c r="Q97" s="26"/>
      <c r="R97" s="27">
        <f t="shared" si="29"/>
        <v>0</v>
      </c>
      <c r="S97" s="260">
        <f t="shared" ref="S97" si="42">R98</f>
        <v>0</v>
      </c>
    </row>
    <row r="98" spans="1:19" s="49" customFormat="1" ht="18" customHeight="1" thickBot="1" x14ac:dyDescent="0.25">
      <c r="A98" s="268"/>
      <c r="B98" s="270"/>
      <c r="C98" s="272"/>
      <c r="D98" s="274"/>
      <c r="E98" s="270"/>
      <c r="F98" s="28"/>
      <c r="G98" s="28"/>
      <c r="H98" s="28"/>
      <c r="I98" s="28"/>
      <c r="J98" s="28"/>
      <c r="K98" s="28"/>
      <c r="L98" s="28"/>
      <c r="M98" s="28"/>
      <c r="N98" s="28"/>
      <c r="O98" s="28"/>
      <c r="P98" s="28"/>
      <c r="Q98" s="28"/>
      <c r="R98" s="29">
        <f t="shared" si="29"/>
        <v>0</v>
      </c>
      <c r="S98" s="260"/>
    </row>
    <row r="99" spans="1:19" s="49" customFormat="1" ht="18" customHeight="1" x14ac:dyDescent="0.2">
      <c r="A99" s="261" t="s">
        <v>149</v>
      </c>
      <c r="B99" s="262"/>
      <c r="C99" s="262"/>
      <c r="D99" s="262"/>
      <c r="E99" s="263"/>
      <c r="F99" s="30">
        <f>SUM(F69,F71,F73,F75,F77,F79,F81,F83,F85,F87,F89,F91,F93,F95,F97)</f>
        <v>0</v>
      </c>
      <c r="G99" s="30">
        <f t="shared" ref="G99:Q99" si="43">SUM(G69,G71,G73,G75,G77,G79,G81,G83,G85,G87,G89,G91,G93,G95,G97)</f>
        <v>0</v>
      </c>
      <c r="H99" s="30">
        <f t="shared" si="43"/>
        <v>0</v>
      </c>
      <c r="I99" s="30">
        <f t="shared" si="43"/>
        <v>0</v>
      </c>
      <c r="J99" s="30">
        <f t="shared" si="43"/>
        <v>0</v>
      </c>
      <c r="K99" s="30">
        <f t="shared" si="43"/>
        <v>0</v>
      </c>
      <c r="L99" s="30">
        <f t="shared" si="43"/>
        <v>0</v>
      </c>
      <c r="M99" s="30">
        <f t="shared" si="43"/>
        <v>0</v>
      </c>
      <c r="N99" s="30">
        <f t="shared" si="43"/>
        <v>0</v>
      </c>
      <c r="O99" s="30">
        <f t="shared" si="43"/>
        <v>0</v>
      </c>
      <c r="P99" s="30">
        <f t="shared" si="43"/>
        <v>0</v>
      </c>
      <c r="Q99" s="30">
        <f t="shared" si="43"/>
        <v>0</v>
      </c>
      <c r="R99" s="27">
        <f>SUM(F99:Q99)</f>
        <v>0</v>
      </c>
      <c r="S99" s="260">
        <f t="shared" ref="S99" si="44">R100</f>
        <v>0</v>
      </c>
    </row>
    <row r="100" spans="1:19" s="49" customFormat="1" ht="18" customHeight="1" thickBot="1" x14ac:dyDescent="0.25">
      <c r="A100" s="264"/>
      <c r="B100" s="265"/>
      <c r="C100" s="265"/>
      <c r="D100" s="265"/>
      <c r="E100" s="266"/>
      <c r="F100" s="31">
        <f>SUM(F70,F72,F74,F76,F78,F80,F82,F84,F86,F88,F90,F92,F94,F96,F98)</f>
        <v>0</v>
      </c>
      <c r="G100" s="31">
        <f t="shared" ref="G100:Q100" si="45">SUM(G70,G72,G74,G76,G78,G80,G82,G84,G86,G88,G90,G92,G94,G96,G98)</f>
        <v>0</v>
      </c>
      <c r="H100" s="31">
        <f t="shared" si="45"/>
        <v>0</v>
      </c>
      <c r="I100" s="31">
        <f t="shared" si="45"/>
        <v>0</v>
      </c>
      <c r="J100" s="31">
        <f t="shared" si="45"/>
        <v>0</v>
      </c>
      <c r="K100" s="31">
        <f t="shared" si="45"/>
        <v>0</v>
      </c>
      <c r="L100" s="31">
        <f t="shared" si="45"/>
        <v>0</v>
      </c>
      <c r="M100" s="31">
        <f t="shared" si="45"/>
        <v>0</v>
      </c>
      <c r="N100" s="31">
        <f t="shared" si="45"/>
        <v>0</v>
      </c>
      <c r="O100" s="31">
        <f t="shared" si="45"/>
        <v>0</v>
      </c>
      <c r="P100" s="31">
        <f t="shared" si="45"/>
        <v>0</v>
      </c>
      <c r="Q100" s="31">
        <f t="shared" si="45"/>
        <v>0</v>
      </c>
      <c r="R100" s="29">
        <f>SUM(F100:Q100)</f>
        <v>0</v>
      </c>
      <c r="S100" s="260"/>
    </row>
    <row r="101" spans="1:19" ht="18" customHeight="1" x14ac:dyDescent="0.2">
      <c r="A101" s="261" t="s">
        <v>130</v>
      </c>
      <c r="B101" s="262"/>
      <c r="C101" s="262"/>
      <c r="D101" s="262"/>
      <c r="E101" s="263"/>
      <c r="F101" s="30">
        <f>SUM(F35,F67,F99)</f>
        <v>0</v>
      </c>
      <c r="G101" s="30">
        <f t="shared" ref="G101:Q101" si="46">SUM(G35,G67,G99)</f>
        <v>0</v>
      </c>
      <c r="H101" s="30">
        <f t="shared" si="46"/>
        <v>0</v>
      </c>
      <c r="I101" s="30">
        <f t="shared" si="46"/>
        <v>0</v>
      </c>
      <c r="J101" s="30">
        <f t="shared" si="46"/>
        <v>0</v>
      </c>
      <c r="K101" s="30">
        <f t="shared" si="46"/>
        <v>0</v>
      </c>
      <c r="L101" s="30">
        <f t="shared" si="46"/>
        <v>0</v>
      </c>
      <c r="M101" s="30">
        <f t="shared" si="46"/>
        <v>0</v>
      </c>
      <c r="N101" s="30">
        <f t="shared" si="46"/>
        <v>0</v>
      </c>
      <c r="O101" s="30">
        <f t="shared" si="46"/>
        <v>0</v>
      </c>
      <c r="P101" s="30">
        <f t="shared" si="46"/>
        <v>0</v>
      </c>
      <c r="Q101" s="30">
        <f t="shared" si="46"/>
        <v>0</v>
      </c>
      <c r="R101" s="27">
        <f>SUM(F101:Q101)</f>
        <v>0</v>
      </c>
      <c r="S101" s="260">
        <f>R102</f>
        <v>0</v>
      </c>
    </row>
    <row r="102" spans="1:19" ht="18" customHeight="1" thickBot="1" x14ac:dyDescent="0.25">
      <c r="A102" s="264"/>
      <c r="B102" s="265"/>
      <c r="C102" s="265"/>
      <c r="D102" s="265"/>
      <c r="E102" s="266"/>
      <c r="F102" s="31">
        <f>SUM(F36,F68,F100)</f>
        <v>0</v>
      </c>
      <c r="G102" s="31">
        <f t="shared" ref="G102:Q102" si="47">SUM(G36,G68,G100)</f>
        <v>0</v>
      </c>
      <c r="H102" s="31">
        <f t="shared" si="47"/>
        <v>0</v>
      </c>
      <c r="I102" s="31">
        <f t="shared" si="47"/>
        <v>0</v>
      </c>
      <c r="J102" s="31">
        <f t="shared" si="47"/>
        <v>0</v>
      </c>
      <c r="K102" s="31">
        <f t="shared" si="47"/>
        <v>0</v>
      </c>
      <c r="L102" s="31">
        <f t="shared" si="47"/>
        <v>0</v>
      </c>
      <c r="M102" s="31">
        <f t="shared" si="47"/>
        <v>0</v>
      </c>
      <c r="N102" s="31">
        <f t="shared" si="47"/>
        <v>0</v>
      </c>
      <c r="O102" s="31">
        <f t="shared" si="47"/>
        <v>0</v>
      </c>
      <c r="P102" s="31">
        <f t="shared" si="47"/>
        <v>0</v>
      </c>
      <c r="Q102" s="31">
        <f t="shared" si="47"/>
        <v>0</v>
      </c>
      <c r="R102" s="29">
        <f>SUM(F102:Q102)</f>
        <v>0</v>
      </c>
      <c r="S102" s="260"/>
    </row>
    <row r="103" spans="1:19" x14ac:dyDescent="0.2">
      <c r="A103" s="58"/>
    </row>
  </sheetData>
  <sheetProtection algorithmName="SHA-512" hashValue="RejyPh6dPanHPKTkHzaAfT8EQX4dsa9asVhcpVP6hahaFT0DACbSRm++5StFFiVrqvixLquSb4pnPpeKukiuTw==" saltValue="/h30wiHKEpss1JZm4bccAg==" spinCount="100000" sheet="1" objects="1" scenarios="1" selectLockedCells="1"/>
  <mergeCells count="285">
    <mergeCell ref="A97:A98"/>
    <mergeCell ref="B97:B98"/>
    <mergeCell ref="C97:C98"/>
    <mergeCell ref="D97:D98"/>
    <mergeCell ref="E97:E98"/>
    <mergeCell ref="S97:S98"/>
    <mergeCell ref="A99:E100"/>
    <mergeCell ref="S99:S100"/>
    <mergeCell ref="U2:U4"/>
    <mergeCell ref="A93:A94"/>
    <mergeCell ref="B93:B94"/>
    <mergeCell ref="C93:C94"/>
    <mergeCell ref="D93:D94"/>
    <mergeCell ref="E93:E94"/>
    <mergeCell ref="S93:S94"/>
    <mergeCell ref="A95:A96"/>
    <mergeCell ref="B95:B96"/>
    <mergeCell ref="C95:C96"/>
    <mergeCell ref="D95:D96"/>
    <mergeCell ref="E95:E96"/>
    <mergeCell ref="S95:S96"/>
    <mergeCell ref="A89:A90"/>
    <mergeCell ref="B89:B90"/>
    <mergeCell ref="C89:C90"/>
    <mergeCell ref="D89:D90"/>
    <mergeCell ref="E89:E90"/>
    <mergeCell ref="S89:S90"/>
    <mergeCell ref="A91:A92"/>
    <mergeCell ref="B91:B92"/>
    <mergeCell ref="C91:C92"/>
    <mergeCell ref="D91:D92"/>
    <mergeCell ref="E91:E92"/>
    <mergeCell ref="S91:S92"/>
    <mergeCell ref="A85:A86"/>
    <mergeCell ref="B85:B86"/>
    <mergeCell ref="C85:C86"/>
    <mergeCell ref="D85:D86"/>
    <mergeCell ref="E85:E86"/>
    <mergeCell ref="S85:S86"/>
    <mergeCell ref="A87:A88"/>
    <mergeCell ref="B87:B88"/>
    <mergeCell ref="C87:C88"/>
    <mergeCell ref="D87:D88"/>
    <mergeCell ref="E87:E88"/>
    <mergeCell ref="S87:S88"/>
    <mergeCell ref="A81:A82"/>
    <mergeCell ref="B81:B82"/>
    <mergeCell ref="C81:C82"/>
    <mergeCell ref="D81:D82"/>
    <mergeCell ref="E81:E82"/>
    <mergeCell ref="S81:S82"/>
    <mergeCell ref="A83:A84"/>
    <mergeCell ref="B83:B84"/>
    <mergeCell ref="C83:C84"/>
    <mergeCell ref="D83:D84"/>
    <mergeCell ref="E83:E84"/>
    <mergeCell ref="S83:S84"/>
    <mergeCell ref="A77:A78"/>
    <mergeCell ref="B77:B78"/>
    <mergeCell ref="C77:C78"/>
    <mergeCell ref="D77:D78"/>
    <mergeCell ref="E77:E78"/>
    <mergeCell ref="S77:S78"/>
    <mergeCell ref="A79:A80"/>
    <mergeCell ref="B79:B80"/>
    <mergeCell ref="C79:C80"/>
    <mergeCell ref="D79:D80"/>
    <mergeCell ref="E79:E80"/>
    <mergeCell ref="S79:S80"/>
    <mergeCell ref="A73:A74"/>
    <mergeCell ref="B73:B74"/>
    <mergeCell ref="C73:C74"/>
    <mergeCell ref="D73:D74"/>
    <mergeCell ref="E73:E74"/>
    <mergeCell ref="S73:S74"/>
    <mergeCell ref="A75:A76"/>
    <mergeCell ref="B75:B76"/>
    <mergeCell ref="C75:C76"/>
    <mergeCell ref="D75:D76"/>
    <mergeCell ref="E75:E76"/>
    <mergeCell ref="S75:S76"/>
    <mergeCell ref="A69:A70"/>
    <mergeCell ref="B69:B70"/>
    <mergeCell ref="C69:C70"/>
    <mergeCell ref="D69:D70"/>
    <mergeCell ref="E69:E70"/>
    <mergeCell ref="S69:S70"/>
    <mergeCell ref="A71:A72"/>
    <mergeCell ref="B71:B72"/>
    <mergeCell ref="C71:C72"/>
    <mergeCell ref="D71:D72"/>
    <mergeCell ref="E71:E72"/>
    <mergeCell ref="S71:S72"/>
    <mergeCell ref="E21:E22"/>
    <mergeCell ref="B19:B20"/>
    <mergeCell ref="B21:B22"/>
    <mergeCell ref="A35:E36"/>
    <mergeCell ref="A27:A28"/>
    <mergeCell ref="C27:C28"/>
    <mergeCell ref="D27:D28"/>
    <mergeCell ref="E27:E28"/>
    <mergeCell ref="A31:A32"/>
    <mergeCell ref="C31:C32"/>
    <mergeCell ref="A23:A24"/>
    <mergeCell ref="C23:C24"/>
    <mergeCell ref="D23:D24"/>
    <mergeCell ref="E23:E24"/>
    <mergeCell ref="A25:A26"/>
    <mergeCell ref="C25:C26"/>
    <mergeCell ref="D25:D26"/>
    <mergeCell ref="E25:E26"/>
    <mergeCell ref="A33:A34"/>
    <mergeCell ref="A15:A16"/>
    <mergeCell ref="C15:C16"/>
    <mergeCell ref="D15:D16"/>
    <mergeCell ref="E15:E16"/>
    <mergeCell ref="B33:B34"/>
    <mergeCell ref="C33:C34"/>
    <mergeCell ref="A17:A18"/>
    <mergeCell ref="C17:C18"/>
    <mergeCell ref="D17:D18"/>
    <mergeCell ref="E17:E18"/>
    <mergeCell ref="B15:B16"/>
    <mergeCell ref="B17:B18"/>
    <mergeCell ref="A19:A20"/>
    <mergeCell ref="C19:C20"/>
    <mergeCell ref="D19:D20"/>
    <mergeCell ref="E19:E20"/>
    <mergeCell ref="B31:B32"/>
    <mergeCell ref="D31:D32"/>
    <mergeCell ref="E31:E32"/>
    <mergeCell ref="D33:D34"/>
    <mergeCell ref="E33:E34"/>
    <mergeCell ref="A21:A22"/>
    <mergeCell ref="C21:C22"/>
    <mergeCell ref="D21:D22"/>
    <mergeCell ref="E7:E8"/>
    <mergeCell ref="A13:A14"/>
    <mergeCell ref="C13:C14"/>
    <mergeCell ref="D13:D14"/>
    <mergeCell ref="E13:E14"/>
    <mergeCell ref="R2:R4"/>
    <mergeCell ref="A5:A6"/>
    <mergeCell ref="C5:C6"/>
    <mergeCell ref="D5:D6"/>
    <mergeCell ref="E5:E6"/>
    <mergeCell ref="B5:B6"/>
    <mergeCell ref="B2:B4"/>
    <mergeCell ref="A2:A4"/>
    <mergeCell ref="C2:C4"/>
    <mergeCell ref="D2:D4"/>
    <mergeCell ref="E2:E4"/>
    <mergeCell ref="B11:B12"/>
    <mergeCell ref="B13:B14"/>
    <mergeCell ref="C9:C10"/>
    <mergeCell ref="D9:D10"/>
    <mergeCell ref="E9:E10"/>
    <mergeCell ref="A37:A38"/>
    <mergeCell ref="B37:B38"/>
    <mergeCell ref="C37:C38"/>
    <mergeCell ref="D37:D38"/>
    <mergeCell ref="E37:E38"/>
    <mergeCell ref="N1:Q1"/>
    <mergeCell ref="A29:A30"/>
    <mergeCell ref="B29:B30"/>
    <mergeCell ref="C29:C30"/>
    <mergeCell ref="D29:D30"/>
    <mergeCell ref="E29:E30"/>
    <mergeCell ref="B23:B24"/>
    <mergeCell ref="B25:B26"/>
    <mergeCell ref="B27:B28"/>
    <mergeCell ref="A9:A10"/>
    <mergeCell ref="B7:B8"/>
    <mergeCell ref="B9:B10"/>
    <mergeCell ref="A11:A12"/>
    <mergeCell ref="C11:C12"/>
    <mergeCell ref="D11:D12"/>
    <mergeCell ref="E11:E12"/>
    <mergeCell ref="A7:A8"/>
    <mergeCell ref="C7:C8"/>
    <mergeCell ref="D7:D8"/>
    <mergeCell ref="A39:A40"/>
    <mergeCell ref="B39:B40"/>
    <mergeCell ref="C39:C40"/>
    <mergeCell ref="D39:D40"/>
    <mergeCell ref="E39:E40"/>
    <mergeCell ref="A41:A42"/>
    <mergeCell ref="B41:B42"/>
    <mergeCell ref="C41:C42"/>
    <mergeCell ref="D41:D42"/>
    <mergeCell ref="E41:E42"/>
    <mergeCell ref="A43:A44"/>
    <mergeCell ref="B43:B44"/>
    <mergeCell ref="C43:C44"/>
    <mergeCell ref="D43:D44"/>
    <mergeCell ref="E43:E44"/>
    <mergeCell ref="A45:A46"/>
    <mergeCell ref="B45:B46"/>
    <mergeCell ref="C45:C46"/>
    <mergeCell ref="D45:D46"/>
    <mergeCell ref="E45:E46"/>
    <mergeCell ref="A47:A48"/>
    <mergeCell ref="B47:B48"/>
    <mergeCell ref="C47:C48"/>
    <mergeCell ref="D47:D48"/>
    <mergeCell ref="E47:E48"/>
    <mergeCell ref="A49:A50"/>
    <mergeCell ref="B49:B50"/>
    <mergeCell ref="C49:C50"/>
    <mergeCell ref="D49:D50"/>
    <mergeCell ref="E49:E50"/>
    <mergeCell ref="A51:A52"/>
    <mergeCell ref="B51:B52"/>
    <mergeCell ref="C51:C52"/>
    <mergeCell ref="D51:D52"/>
    <mergeCell ref="E51:E52"/>
    <mergeCell ref="A53:A54"/>
    <mergeCell ref="B53:B54"/>
    <mergeCell ref="C53:C54"/>
    <mergeCell ref="D53:D54"/>
    <mergeCell ref="E53:E54"/>
    <mergeCell ref="A55:A56"/>
    <mergeCell ref="B55:B56"/>
    <mergeCell ref="C55:C56"/>
    <mergeCell ref="D55:D56"/>
    <mergeCell ref="E55:E56"/>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67:E68"/>
    <mergeCell ref="A101:E102"/>
    <mergeCell ref="S31:S32"/>
    <mergeCell ref="S33:S34"/>
    <mergeCell ref="S29:S30"/>
    <mergeCell ref="S37:S38"/>
    <mergeCell ref="S39:S40"/>
    <mergeCell ref="S41:S42"/>
    <mergeCell ref="S43:S44"/>
    <mergeCell ref="S45:S46"/>
    <mergeCell ref="S47:S48"/>
    <mergeCell ref="S49:S50"/>
    <mergeCell ref="S51:S52"/>
    <mergeCell ref="S53:S54"/>
    <mergeCell ref="A65:A66"/>
    <mergeCell ref="B65:B66"/>
    <mergeCell ref="C65:C66"/>
    <mergeCell ref="D65:D66"/>
    <mergeCell ref="E65:E66"/>
    <mergeCell ref="A61:A62"/>
    <mergeCell ref="B61:B62"/>
    <mergeCell ref="C61:C62"/>
    <mergeCell ref="D61:D62"/>
    <mergeCell ref="E61:E62"/>
    <mergeCell ref="S55:S56"/>
    <mergeCell ref="S57:S58"/>
    <mergeCell ref="S59:S60"/>
    <mergeCell ref="S61:S62"/>
    <mergeCell ref="S63:S64"/>
    <mergeCell ref="S65:S66"/>
    <mergeCell ref="S67:S68"/>
    <mergeCell ref="S101:S102"/>
    <mergeCell ref="S5:S6"/>
    <mergeCell ref="S7:S8"/>
    <mergeCell ref="S9:S10"/>
    <mergeCell ref="S11:S12"/>
    <mergeCell ref="S13:S14"/>
    <mergeCell ref="S27:S28"/>
    <mergeCell ref="S15:S16"/>
    <mergeCell ref="S17:S18"/>
    <mergeCell ref="S19:S20"/>
    <mergeCell ref="S21:S22"/>
    <mergeCell ref="S23:S24"/>
    <mergeCell ref="S25:S26"/>
  </mergeCells>
  <phoneticPr fontId="2"/>
  <dataValidations count="1">
    <dataValidation type="list" allowBlank="1" showInputMessage="1" showErrorMessage="1" sqref="E5:E34 E37:E66 E69:E98" xr:uid="{00000000-0002-0000-0500-000000000000}">
      <formula1>"第1段階,第2段階,第3段階,第4段階"</formula1>
    </dataValidation>
  </dataValidations>
  <hyperlinks>
    <hyperlink ref="U2" location="入力手順!B6" display="入力終了" xr:uid="{00000000-0004-0000-0500-000000000000}"/>
  </hyperlinks>
  <pageMargins left="0.27559055118110237" right="0.19685039370078741" top="0.43307086614173229" bottom="0.51181102362204722" header="0.23622047244094491" footer="0.15748031496062992"/>
  <pageSetup paperSize="9" scale="83" fitToHeight="0" orientation="landscape" r:id="rId1"/>
  <headerFooter alignWithMargins="0">
    <oddFooter>&amp;R福岡県介護保険広域連合　20260301</oddFooter>
  </headerFooter>
  <rowBreaks count="2" manualBreakCount="2">
    <brk id="36" max="16383" man="1"/>
    <brk id="68"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集計!$B$2:$B$34</xm:f>
          </x14:formula1>
          <xm:sqref>B5:B34 B37:B66 B69:B98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Q39"/>
  <sheetViews>
    <sheetView zoomScale="80" zoomScaleNormal="80" workbookViewId="0">
      <selection activeCell="L13" sqref="L13"/>
    </sheetView>
  </sheetViews>
  <sheetFormatPr defaultRowHeight="13.2" x14ac:dyDescent="0.2"/>
  <cols>
    <col min="1" max="1" width="4" customWidth="1"/>
    <col min="2" max="2" width="9.33203125" bestFit="1" customWidth="1"/>
    <col min="3" max="3" width="11.44140625" customWidth="1"/>
    <col min="4" max="4" width="11.33203125" customWidth="1"/>
    <col min="5" max="5" width="9.6640625" customWidth="1"/>
    <col min="6" max="16" width="9.21875" bestFit="1" customWidth="1"/>
    <col min="17" max="17" width="10.21875" bestFit="1" customWidth="1"/>
  </cols>
  <sheetData>
    <row r="1" spans="1:17" ht="13.8" thickBot="1" x14ac:dyDescent="0.25">
      <c r="A1" t="s">
        <v>13</v>
      </c>
      <c r="M1" t="s">
        <v>14</v>
      </c>
      <c r="N1" t="s">
        <v>46</v>
      </c>
      <c r="Q1" s="1" t="s">
        <v>15</v>
      </c>
    </row>
    <row r="2" spans="1:17" s="3" customFormat="1" x14ac:dyDescent="0.2">
      <c r="A2" s="298"/>
      <c r="B2" s="282" t="s">
        <v>43</v>
      </c>
      <c r="C2" s="305" t="s">
        <v>16</v>
      </c>
      <c r="D2" s="305" t="s">
        <v>17</v>
      </c>
      <c r="E2" s="305" t="s">
        <v>49</v>
      </c>
      <c r="F2" s="2" t="s">
        <v>18</v>
      </c>
      <c r="G2" s="2" t="s">
        <v>4</v>
      </c>
      <c r="H2" s="2" t="s">
        <v>5</v>
      </c>
      <c r="I2" s="2" t="s">
        <v>6</v>
      </c>
      <c r="J2" s="2" t="s">
        <v>7</v>
      </c>
      <c r="K2" s="2" t="s">
        <v>8</v>
      </c>
      <c r="L2" s="2" t="s">
        <v>9</v>
      </c>
      <c r="M2" s="2" t="s">
        <v>10</v>
      </c>
      <c r="N2" s="2" t="s">
        <v>19</v>
      </c>
      <c r="O2" s="2" t="s">
        <v>11</v>
      </c>
      <c r="P2" s="2" t="s">
        <v>12</v>
      </c>
      <c r="Q2" s="306" t="s">
        <v>20</v>
      </c>
    </row>
    <row r="3" spans="1:17" s="3" customFormat="1" x14ac:dyDescent="0.2">
      <c r="A3" s="304"/>
      <c r="B3" s="283"/>
      <c r="C3" s="300"/>
      <c r="D3" s="300"/>
      <c r="E3" s="309"/>
      <c r="F3" s="90" t="s">
        <v>21</v>
      </c>
      <c r="G3" s="90" t="s">
        <v>21</v>
      </c>
      <c r="H3" s="90" t="s">
        <v>21</v>
      </c>
      <c r="I3" s="90" t="s">
        <v>21</v>
      </c>
      <c r="J3" s="90" t="s">
        <v>21</v>
      </c>
      <c r="K3" s="90" t="s">
        <v>21</v>
      </c>
      <c r="L3" s="90" t="s">
        <v>21</v>
      </c>
      <c r="M3" s="90" t="s">
        <v>21</v>
      </c>
      <c r="N3" s="90" t="s">
        <v>21</v>
      </c>
      <c r="O3" s="90" t="s">
        <v>21</v>
      </c>
      <c r="P3" s="90" t="s">
        <v>21</v>
      </c>
      <c r="Q3" s="307"/>
    </row>
    <row r="4" spans="1:17" s="3" customFormat="1" ht="13.8" thickBot="1" x14ac:dyDescent="0.25">
      <c r="A4" s="304"/>
      <c r="B4" s="283"/>
      <c r="C4" s="300"/>
      <c r="D4" s="300"/>
      <c r="E4" s="310"/>
      <c r="F4" s="91" t="s">
        <v>22</v>
      </c>
      <c r="G4" s="91" t="s">
        <v>22</v>
      </c>
      <c r="H4" s="91" t="s">
        <v>22</v>
      </c>
      <c r="I4" s="91" t="s">
        <v>22</v>
      </c>
      <c r="J4" s="91" t="s">
        <v>22</v>
      </c>
      <c r="K4" s="91" t="s">
        <v>22</v>
      </c>
      <c r="L4" s="91" t="s">
        <v>22</v>
      </c>
      <c r="M4" s="91" t="s">
        <v>22</v>
      </c>
      <c r="N4" s="91" t="s">
        <v>22</v>
      </c>
      <c r="O4" s="91" t="s">
        <v>22</v>
      </c>
      <c r="P4" s="91" t="s">
        <v>22</v>
      </c>
      <c r="Q4" s="308"/>
    </row>
    <row r="5" spans="1:17" s="3" customFormat="1" ht="18" customHeight="1" x14ac:dyDescent="0.2">
      <c r="A5" s="298">
        <v>1</v>
      </c>
      <c r="B5" s="302" t="s">
        <v>145</v>
      </c>
      <c r="C5" s="302">
        <v>1111111111</v>
      </c>
      <c r="D5" s="302" t="s">
        <v>47</v>
      </c>
      <c r="E5" s="302" t="s">
        <v>50</v>
      </c>
      <c r="F5" s="65">
        <v>56323</v>
      </c>
      <c r="G5" s="65">
        <v>63015</v>
      </c>
      <c r="H5" s="65">
        <v>67490</v>
      </c>
      <c r="I5" s="65">
        <v>67490</v>
      </c>
      <c r="J5" s="65">
        <v>65318</v>
      </c>
      <c r="K5" s="65">
        <v>67490</v>
      </c>
      <c r="L5" s="65">
        <v>65318</v>
      </c>
      <c r="M5" s="65">
        <v>67490</v>
      </c>
      <c r="N5" s="65">
        <v>67490</v>
      </c>
      <c r="O5" s="65">
        <v>60973</v>
      </c>
      <c r="P5" s="65">
        <v>67490</v>
      </c>
      <c r="Q5" s="66">
        <f>SUM(E5:P5)</f>
        <v>715887</v>
      </c>
    </row>
    <row r="6" spans="1:17" s="3" customFormat="1" ht="18" customHeight="1" thickBot="1" x14ac:dyDescent="0.25">
      <c r="A6" s="299"/>
      <c r="B6" s="303"/>
      <c r="C6" s="303"/>
      <c r="D6" s="303"/>
      <c r="E6" s="303"/>
      <c r="F6" s="67">
        <v>8090</v>
      </c>
      <c r="G6" s="67">
        <v>5445</v>
      </c>
      <c r="H6" s="67">
        <v>9377</v>
      </c>
      <c r="I6" s="67">
        <v>9377</v>
      </c>
      <c r="J6" s="67">
        <v>9075</v>
      </c>
      <c r="K6" s="67">
        <v>9377</v>
      </c>
      <c r="L6" s="67">
        <v>9075</v>
      </c>
      <c r="M6" s="67">
        <v>9377</v>
      </c>
      <c r="N6" s="67">
        <v>9377</v>
      </c>
      <c r="O6" s="67">
        <v>8470</v>
      </c>
      <c r="P6" s="67">
        <v>9377</v>
      </c>
      <c r="Q6" s="68">
        <f>SUM(E6:P6)</f>
        <v>96417</v>
      </c>
    </row>
    <row r="7" spans="1:17" s="3" customFormat="1" ht="18" customHeight="1" x14ac:dyDescent="0.2">
      <c r="A7" s="298">
        <v>2</v>
      </c>
      <c r="B7" s="290"/>
      <c r="C7" s="300"/>
      <c r="D7" s="300"/>
      <c r="E7" s="290"/>
      <c r="F7" s="65"/>
      <c r="G7" s="65"/>
      <c r="H7" s="65"/>
      <c r="I7" s="65"/>
      <c r="J7" s="65"/>
      <c r="K7" s="65"/>
      <c r="L7" s="65"/>
      <c r="M7" s="65"/>
      <c r="N7" s="65"/>
      <c r="O7" s="65"/>
      <c r="P7" s="65"/>
      <c r="Q7" s="66"/>
    </row>
    <row r="8" spans="1:17" s="3" customFormat="1" ht="18" customHeight="1" thickBot="1" x14ac:dyDescent="0.25">
      <c r="A8" s="299"/>
      <c r="B8" s="291"/>
      <c r="C8" s="300"/>
      <c r="D8" s="300"/>
      <c r="E8" s="291"/>
      <c r="F8" s="67"/>
      <c r="G8" s="67"/>
      <c r="H8" s="67"/>
      <c r="I8" s="67"/>
      <c r="J8" s="67"/>
      <c r="K8" s="67"/>
      <c r="L8" s="67"/>
      <c r="M8" s="67"/>
      <c r="N8" s="67"/>
      <c r="O8" s="67"/>
      <c r="P8" s="67"/>
      <c r="Q8" s="68"/>
    </row>
    <row r="9" spans="1:17" s="3" customFormat="1" ht="18" customHeight="1" x14ac:dyDescent="0.2">
      <c r="A9" s="298">
        <v>3</v>
      </c>
      <c r="B9" s="290"/>
      <c r="C9" s="290"/>
      <c r="D9" s="290"/>
      <c r="E9" s="290"/>
      <c r="F9" s="65"/>
      <c r="G9" s="65"/>
      <c r="H9" s="65"/>
      <c r="I9" s="65"/>
      <c r="J9" s="65"/>
      <c r="K9" s="65"/>
      <c r="L9" s="65"/>
      <c r="M9" s="65"/>
      <c r="N9" s="65"/>
      <c r="O9" s="65"/>
      <c r="P9" s="65"/>
      <c r="Q9" s="66"/>
    </row>
    <row r="10" spans="1:17" s="3" customFormat="1" ht="18" customHeight="1" thickBot="1" x14ac:dyDescent="0.25">
      <c r="A10" s="299"/>
      <c r="B10" s="291"/>
      <c r="C10" s="291"/>
      <c r="D10" s="291"/>
      <c r="E10" s="291"/>
      <c r="F10" s="67"/>
      <c r="G10" s="67"/>
      <c r="H10" s="67"/>
      <c r="I10" s="67"/>
      <c r="J10" s="67"/>
      <c r="K10" s="67"/>
      <c r="L10" s="67"/>
      <c r="M10" s="67"/>
      <c r="N10" s="67"/>
      <c r="O10" s="67"/>
      <c r="P10" s="67"/>
      <c r="Q10" s="68"/>
    </row>
    <row r="11" spans="1:17" s="3" customFormat="1" ht="18" customHeight="1" x14ac:dyDescent="0.2">
      <c r="A11" s="298">
        <v>4</v>
      </c>
      <c r="B11" s="290"/>
      <c r="C11" s="300"/>
      <c r="D11" s="300"/>
      <c r="E11" s="290"/>
      <c r="F11" s="65"/>
      <c r="G11" s="65"/>
      <c r="H11" s="65"/>
      <c r="I11" s="65"/>
      <c r="J11" s="65"/>
      <c r="K11" s="65"/>
      <c r="L11" s="65"/>
      <c r="M11" s="65"/>
      <c r="N11" s="65"/>
      <c r="O11" s="65"/>
      <c r="P11" s="65"/>
      <c r="Q11" s="66"/>
    </row>
    <row r="12" spans="1:17" s="3" customFormat="1" ht="18" customHeight="1" thickBot="1" x14ac:dyDescent="0.25">
      <c r="A12" s="299"/>
      <c r="B12" s="291"/>
      <c r="C12" s="300"/>
      <c r="D12" s="300"/>
      <c r="E12" s="291"/>
      <c r="F12" s="67"/>
      <c r="G12" s="67"/>
      <c r="H12" s="67"/>
      <c r="I12" s="67"/>
      <c r="J12" s="67"/>
      <c r="K12" s="67"/>
      <c r="L12" s="67"/>
      <c r="M12" s="67"/>
      <c r="N12" s="67"/>
      <c r="O12" s="67"/>
      <c r="P12" s="67"/>
      <c r="Q12" s="68"/>
    </row>
    <row r="13" spans="1:17" s="3" customFormat="1" ht="18" customHeight="1" x14ac:dyDescent="0.2">
      <c r="A13" s="298">
        <v>5</v>
      </c>
      <c r="B13" s="290"/>
      <c r="C13" s="290"/>
      <c r="D13" s="290"/>
      <c r="E13" s="290"/>
      <c r="F13" s="65"/>
      <c r="G13" s="65"/>
      <c r="H13" s="65"/>
      <c r="I13" s="65"/>
      <c r="J13" s="65"/>
      <c r="K13" s="65"/>
      <c r="L13" s="65"/>
      <c r="M13" s="65"/>
      <c r="N13" s="65"/>
      <c r="O13" s="65"/>
      <c r="P13" s="65"/>
      <c r="Q13" s="66"/>
    </row>
    <row r="14" spans="1:17" s="3" customFormat="1" ht="18" customHeight="1" thickBot="1" x14ac:dyDescent="0.25">
      <c r="A14" s="299"/>
      <c r="B14" s="291"/>
      <c r="C14" s="291"/>
      <c r="D14" s="291"/>
      <c r="E14" s="291"/>
      <c r="F14" s="67"/>
      <c r="G14" s="67"/>
      <c r="H14" s="67"/>
      <c r="I14" s="67"/>
      <c r="J14" s="67"/>
      <c r="K14" s="67"/>
      <c r="L14" s="67"/>
      <c r="M14" s="67"/>
      <c r="N14" s="67"/>
      <c r="O14" s="67"/>
      <c r="P14" s="67"/>
      <c r="Q14" s="68"/>
    </row>
    <row r="15" spans="1:17" s="3" customFormat="1" ht="18" customHeight="1" x14ac:dyDescent="0.2">
      <c r="A15" s="298">
        <v>6</v>
      </c>
      <c r="B15" s="290"/>
      <c r="C15" s="300"/>
      <c r="D15" s="300"/>
      <c r="E15" s="290"/>
      <c r="F15" s="65"/>
      <c r="G15" s="65"/>
      <c r="H15" s="65"/>
      <c r="I15" s="65"/>
      <c r="J15" s="65"/>
      <c r="K15" s="65"/>
      <c r="L15" s="65"/>
      <c r="M15" s="65"/>
      <c r="N15" s="65"/>
      <c r="O15" s="65"/>
      <c r="P15" s="65"/>
      <c r="Q15" s="66"/>
    </row>
    <row r="16" spans="1:17" s="3" customFormat="1" ht="18" customHeight="1" thickBot="1" x14ac:dyDescent="0.25">
      <c r="A16" s="299"/>
      <c r="B16" s="291"/>
      <c r="C16" s="300"/>
      <c r="D16" s="300"/>
      <c r="E16" s="291"/>
      <c r="F16" s="67"/>
      <c r="G16" s="67"/>
      <c r="H16" s="67"/>
      <c r="I16" s="67"/>
      <c r="J16" s="67"/>
      <c r="K16" s="67"/>
      <c r="L16" s="67"/>
      <c r="M16" s="67"/>
      <c r="N16" s="67"/>
      <c r="O16" s="67"/>
      <c r="P16" s="67"/>
      <c r="Q16" s="68"/>
    </row>
    <row r="17" spans="1:17" s="3" customFormat="1" ht="18" customHeight="1" x14ac:dyDescent="0.2">
      <c r="A17" s="298">
        <v>7</v>
      </c>
      <c r="B17" s="290"/>
      <c r="C17" s="290"/>
      <c r="D17" s="290"/>
      <c r="E17" s="290"/>
      <c r="F17" s="65"/>
      <c r="G17" s="65"/>
      <c r="H17" s="65"/>
      <c r="I17" s="65"/>
      <c r="J17" s="65"/>
      <c r="K17" s="65"/>
      <c r="L17" s="65"/>
      <c r="M17" s="65"/>
      <c r="N17" s="65"/>
      <c r="O17" s="65"/>
      <c r="P17" s="65"/>
      <c r="Q17" s="66"/>
    </row>
    <row r="18" spans="1:17" s="3" customFormat="1" ht="18" customHeight="1" thickBot="1" x14ac:dyDescent="0.25">
      <c r="A18" s="299"/>
      <c r="B18" s="291"/>
      <c r="C18" s="291"/>
      <c r="D18" s="291"/>
      <c r="E18" s="291"/>
      <c r="F18" s="67"/>
      <c r="G18" s="67"/>
      <c r="H18" s="67"/>
      <c r="I18" s="67"/>
      <c r="J18" s="67"/>
      <c r="K18" s="67"/>
      <c r="L18" s="67"/>
      <c r="M18" s="67"/>
      <c r="N18" s="67"/>
      <c r="O18" s="67"/>
      <c r="P18" s="67"/>
      <c r="Q18" s="68"/>
    </row>
    <row r="19" spans="1:17" s="3" customFormat="1" ht="18" customHeight="1" x14ac:dyDescent="0.2">
      <c r="A19" s="298">
        <v>8</v>
      </c>
      <c r="B19" s="290"/>
      <c r="C19" s="300"/>
      <c r="D19" s="300"/>
      <c r="E19" s="290"/>
      <c r="F19" s="65"/>
      <c r="G19" s="65"/>
      <c r="H19" s="65"/>
      <c r="I19" s="65"/>
      <c r="J19" s="65"/>
      <c r="K19" s="65"/>
      <c r="L19" s="65"/>
      <c r="M19" s="65"/>
      <c r="N19" s="65"/>
      <c r="O19" s="65"/>
      <c r="P19" s="65"/>
      <c r="Q19" s="66"/>
    </row>
    <row r="20" spans="1:17" s="3" customFormat="1" ht="18" customHeight="1" thickBot="1" x14ac:dyDescent="0.25">
      <c r="A20" s="299"/>
      <c r="B20" s="291"/>
      <c r="C20" s="300"/>
      <c r="D20" s="300"/>
      <c r="E20" s="291"/>
      <c r="F20" s="67"/>
      <c r="G20" s="67"/>
      <c r="H20" s="67"/>
      <c r="I20" s="67"/>
      <c r="J20" s="67"/>
      <c r="K20" s="67"/>
      <c r="L20" s="67"/>
      <c r="M20" s="67"/>
      <c r="N20" s="67"/>
      <c r="O20" s="67"/>
      <c r="P20" s="67"/>
      <c r="Q20" s="68"/>
    </row>
    <row r="21" spans="1:17" s="3" customFormat="1" ht="18" customHeight="1" x14ac:dyDescent="0.2">
      <c r="A21" s="298">
        <v>9</v>
      </c>
      <c r="B21" s="290"/>
      <c r="C21" s="290"/>
      <c r="D21" s="290"/>
      <c r="E21" s="290"/>
      <c r="F21" s="65"/>
      <c r="G21" s="65"/>
      <c r="H21" s="65"/>
      <c r="I21" s="65"/>
      <c r="J21" s="65"/>
      <c r="K21" s="65"/>
      <c r="L21" s="65"/>
      <c r="M21" s="65"/>
      <c r="N21" s="65"/>
      <c r="O21" s="65"/>
      <c r="P21" s="65"/>
      <c r="Q21" s="66"/>
    </row>
    <row r="22" spans="1:17" s="3" customFormat="1" ht="18" customHeight="1" thickBot="1" x14ac:dyDescent="0.25">
      <c r="A22" s="299"/>
      <c r="B22" s="291"/>
      <c r="C22" s="291"/>
      <c r="D22" s="291"/>
      <c r="E22" s="291"/>
      <c r="F22" s="67"/>
      <c r="G22" s="67"/>
      <c r="H22" s="67"/>
      <c r="I22" s="67"/>
      <c r="J22" s="67"/>
      <c r="K22" s="67"/>
      <c r="L22" s="67"/>
      <c r="M22" s="67"/>
      <c r="N22" s="67"/>
      <c r="O22" s="67"/>
      <c r="P22" s="67"/>
      <c r="Q22" s="68"/>
    </row>
    <row r="23" spans="1:17" s="3" customFormat="1" ht="18" customHeight="1" x14ac:dyDescent="0.2">
      <c r="A23" s="298">
        <v>10</v>
      </c>
      <c r="B23" s="302" t="s">
        <v>146</v>
      </c>
      <c r="C23" s="301">
        <v>2222222222</v>
      </c>
      <c r="D23" s="301" t="s">
        <v>48</v>
      </c>
      <c r="E23" s="302" t="s">
        <v>51</v>
      </c>
      <c r="F23" s="65">
        <v>25420</v>
      </c>
      <c r="G23" s="65">
        <v>24600</v>
      </c>
      <c r="H23" s="65">
        <v>25420</v>
      </c>
      <c r="I23" s="65">
        <v>25420</v>
      </c>
      <c r="J23" s="65">
        <v>24600</v>
      </c>
      <c r="K23" s="65">
        <v>25420</v>
      </c>
      <c r="L23" s="65">
        <v>24600</v>
      </c>
      <c r="M23" s="65">
        <v>25420</v>
      </c>
      <c r="N23" s="65">
        <v>25420</v>
      </c>
      <c r="O23" s="65">
        <v>22960</v>
      </c>
      <c r="P23" s="65">
        <v>25420</v>
      </c>
      <c r="Q23" s="66">
        <f>SUM(E23:P23)</f>
        <v>274700</v>
      </c>
    </row>
    <row r="24" spans="1:17" s="3" customFormat="1" ht="18" customHeight="1" thickBot="1" x14ac:dyDescent="0.25">
      <c r="A24" s="299"/>
      <c r="B24" s="303"/>
      <c r="C24" s="301"/>
      <c r="D24" s="301"/>
      <c r="E24" s="303"/>
      <c r="F24" s="67">
        <v>25420</v>
      </c>
      <c r="G24" s="67">
        <v>24600</v>
      </c>
      <c r="H24" s="67">
        <v>25420</v>
      </c>
      <c r="I24" s="67">
        <v>25420</v>
      </c>
      <c r="J24" s="67">
        <v>24600</v>
      </c>
      <c r="K24" s="67">
        <v>25420</v>
      </c>
      <c r="L24" s="67">
        <v>24600</v>
      </c>
      <c r="M24" s="67">
        <v>25420</v>
      </c>
      <c r="N24" s="67">
        <v>25420</v>
      </c>
      <c r="O24" s="67">
        <v>22960</v>
      </c>
      <c r="P24" s="67">
        <v>25420</v>
      </c>
      <c r="Q24" s="68">
        <f>SUM(E24:P24)</f>
        <v>274700</v>
      </c>
    </row>
    <row r="25" spans="1:17" s="3" customFormat="1" ht="18" customHeight="1" x14ac:dyDescent="0.2">
      <c r="A25" s="298">
        <v>11</v>
      </c>
      <c r="B25" s="290"/>
      <c r="C25" s="290"/>
      <c r="D25" s="290"/>
      <c r="E25" s="290"/>
      <c r="F25" s="65"/>
      <c r="G25" s="65"/>
      <c r="H25" s="65"/>
      <c r="I25" s="65"/>
      <c r="J25" s="65"/>
      <c r="K25" s="65"/>
      <c r="L25" s="65"/>
      <c r="M25" s="65"/>
      <c r="N25" s="65"/>
      <c r="O25" s="65"/>
      <c r="P25" s="65"/>
      <c r="Q25" s="66"/>
    </row>
    <row r="26" spans="1:17" s="3" customFormat="1" ht="18" customHeight="1" thickBot="1" x14ac:dyDescent="0.25">
      <c r="A26" s="299"/>
      <c r="B26" s="291"/>
      <c r="C26" s="291"/>
      <c r="D26" s="291"/>
      <c r="E26" s="291"/>
      <c r="F26" s="67"/>
      <c r="G26" s="67"/>
      <c r="H26" s="67"/>
      <c r="I26" s="67"/>
      <c r="J26" s="67"/>
      <c r="K26" s="67"/>
      <c r="L26" s="67"/>
      <c r="M26" s="67"/>
      <c r="N26" s="67"/>
      <c r="O26" s="67"/>
      <c r="P26" s="67"/>
      <c r="Q26" s="68"/>
    </row>
    <row r="27" spans="1:17" s="46" customFormat="1" ht="18" customHeight="1" x14ac:dyDescent="0.2">
      <c r="A27" s="298">
        <v>12</v>
      </c>
      <c r="B27" s="290"/>
      <c r="C27" s="290"/>
      <c r="D27" s="290"/>
      <c r="E27" s="290"/>
      <c r="F27" s="65"/>
      <c r="G27" s="65"/>
      <c r="H27" s="65"/>
      <c r="I27" s="65"/>
      <c r="J27" s="65"/>
      <c r="K27" s="65"/>
      <c r="L27" s="65"/>
      <c r="M27" s="65"/>
      <c r="N27" s="65"/>
      <c r="O27" s="65"/>
      <c r="P27" s="65"/>
      <c r="Q27" s="66"/>
    </row>
    <row r="28" spans="1:17" s="46" customFormat="1" ht="18" customHeight="1" thickBot="1" x14ac:dyDescent="0.25">
      <c r="A28" s="299"/>
      <c r="B28" s="291"/>
      <c r="C28" s="291"/>
      <c r="D28" s="291"/>
      <c r="E28" s="291"/>
      <c r="F28" s="67"/>
      <c r="G28" s="67"/>
      <c r="H28" s="67"/>
      <c r="I28" s="67"/>
      <c r="J28" s="67"/>
      <c r="K28" s="67"/>
      <c r="L28" s="67"/>
      <c r="M28" s="67"/>
      <c r="N28" s="67"/>
      <c r="O28" s="67"/>
      <c r="P28" s="67"/>
      <c r="Q28" s="68"/>
    </row>
    <row r="29" spans="1:17" s="46" customFormat="1" ht="18" customHeight="1" x14ac:dyDescent="0.2">
      <c r="A29" s="298">
        <v>13</v>
      </c>
      <c r="B29" s="290"/>
      <c r="C29" s="290"/>
      <c r="D29" s="290"/>
      <c r="E29" s="290"/>
      <c r="F29" s="65"/>
      <c r="G29" s="65"/>
      <c r="H29" s="65"/>
      <c r="I29" s="65"/>
      <c r="J29" s="65"/>
      <c r="K29" s="65"/>
      <c r="L29" s="65"/>
      <c r="M29" s="65"/>
      <c r="N29" s="65"/>
      <c r="O29" s="65"/>
      <c r="P29" s="65"/>
      <c r="Q29" s="66"/>
    </row>
    <row r="30" spans="1:17" s="46" customFormat="1" ht="18" customHeight="1" thickBot="1" x14ac:dyDescent="0.25">
      <c r="A30" s="299"/>
      <c r="B30" s="291"/>
      <c r="C30" s="291"/>
      <c r="D30" s="291"/>
      <c r="E30" s="291"/>
      <c r="F30" s="67"/>
      <c r="G30" s="67"/>
      <c r="H30" s="67"/>
      <c r="I30" s="67"/>
      <c r="J30" s="67"/>
      <c r="K30" s="67"/>
      <c r="L30" s="67"/>
      <c r="M30" s="67"/>
      <c r="N30" s="67"/>
      <c r="O30" s="67"/>
      <c r="P30" s="67"/>
      <c r="Q30" s="68"/>
    </row>
    <row r="31" spans="1:17" s="3" customFormat="1" ht="18" customHeight="1" x14ac:dyDescent="0.2">
      <c r="A31" s="298">
        <v>14</v>
      </c>
      <c r="B31" s="290"/>
      <c r="C31" s="300"/>
      <c r="D31" s="300"/>
      <c r="E31" s="290"/>
      <c r="F31" s="65"/>
      <c r="G31" s="65"/>
      <c r="H31" s="65"/>
      <c r="I31" s="65"/>
      <c r="J31" s="65"/>
      <c r="K31" s="65"/>
      <c r="L31" s="65"/>
      <c r="M31" s="65"/>
      <c r="N31" s="65"/>
      <c r="O31" s="65"/>
      <c r="P31" s="65"/>
      <c r="Q31" s="66"/>
    </row>
    <row r="32" spans="1:17" s="3" customFormat="1" ht="18" customHeight="1" thickBot="1" x14ac:dyDescent="0.25">
      <c r="A32" s="299"/>
      <c r="B32" s="291"/>
      <c r="C32" s="300"/>
      <c r="D32" s="300"/>
      <c r="E32" s="291"/>
      <c r="F32" s="67"/>
      <c r="G32" s="67"/>
      <c r="H32" s="67"/>
      <c r="I32" s="67"/>
      <c r="J32" s="67"/>
      <c r="K32" s="67"/>
      <c r="L32" s="67"/>
      <c r="M32" s="67"/>
      <c r="N32" s="67"/>
      <c r="O32" s="67"/>
      <c r="P32" s="67"/>
      <c r="Q32" s="68"/>
    </row>
    <row r="33" spans="1:17" s="3" customFormat="1" ht="18" customHeight="1" x14ac:dyDescent="0.2">
      <c r="A33" s="298">
        <v>15</v>
      </c>
      <c r="B33" s="290"/>
      <c r="C33" s="290"/>
      <c r="D33" s="290"/>
      <c r="E33" s="290"/>
      <c r="F33" s="65"/>
      <c r="G33" s="65"/>
      <c r="H33" s="65"/>
      <c r="I33" s="65"/>
      <c r="J33" s="65"/>
      <c r="K33" s="65"/>
      <c r="L33" s="65"/>
      <c r="M33" s="65"/>
      <c r="N33" s="65"/>
      <c r="O33" s="65"/>
      <c r="P33" s="65"/>
      <c r="Q33" s="66"/>
    </row>
    <row r="34" spans="1:17" s="3" customFormat="1" ht="18" customHeight="1" thickBot="1" x14ac:dyDescent="0.25">
      <c r="A34" s="299"/>
      <c r="B34" s="291"/>
      <c r="C34" s="291"/>
      <c r="D34" s="291"/>
      <c r="E34" s="291"/>
      <c r="F34" s="67"/>
      <c r="G34" s="67"/>
      <c r="H34" s="67"/>
      <c r="I34" s="67"/>
      <c r="J34" s="67"/>
      <c r="K34" s="67"/>
      <c r="L34" s="67"/>
      <c r="M34" s="67"/>
      <c r="N34" s="67"/>
      <c r="O34" s="67"/>
      <c r="P34" s="67"/>
      <c r="Q34" s="68"/>
    </row>
    <row r="35" spans="1:17" s="3" customFormat="1" ht="18" customHeight="1" x14ac:dyDescent="0.2">
      <c r="A35" s="292" t="s">
        <v>23</v>
      </c>
      <c r="B35" s="293"/>
      <c r="C35" s="293"/>
      <c r="D35" s="293"/>
      <c r="E35" s="294"/>
      <c r="F35" s="65">
        <v>132583</v>
      </c>
      <c r="G35" s="65">
        <v>140095</v>
      </c>
      <c r="H35" s="65">
        <v>175730</v>
      </c>
      <c r="I35" s="65">
        <v>194590</v>
      </c>
      <c r="J35" s="65">
        <v>188318</v>
      </c>
      <c r="K35" s="65">
        <v>194590</v>
      </c>
      <c r="L35" s="65">
        <v>188318</v>
      </c>
      <c r="M35" s="65">
        <v>194590</v>
      </c>
      <c r="N35" s="65">
        <v>194590</v>
      </c>
      <c r="O35" s="65">
        <v>175773</v>
      </c>
      <c r="P35" s="65">
        <v>194590</v>
      </c>
      <c r="Q35" s="66">
        <f>SUM(E35:P35)</f>
        <v>1973767</v>
      </c>
    </row>
    <row r="36" spans="1:17" s="3" customFormat="1" ht="18" customHeight="1" thickBot="1" x14ac:dyDescent="0.25">
      <c r="A36" s="295"/>
      <c r="B36" s="296"/>
      <c r="C36" s="296"/>
      <c r="D36" s="296"/>
      <c r="E36" s="297"/>
      <c r="F36" s="67">
        <v>84350</v>
      </c>
      <c r="G36" s="67">
        <v>82525</v>
      </c>
      <c r="H36" s="67">
        <v>117617</v>
      </c>
      <c r="I36" s="67">
        <v>136477</v>
      </c>
      <c r="J36" s="67">
        <v>132075</v>
      </c>
      <c r="K36" s="67">
        <v>136477</v>
      </c>
      <c r="L36" s="67">
        <v>132075</v>
      </c>
      <c r="M36" s="67">
        <v>136477</v>
      </c>
      <c r="N36" s="67">
        <v>136477</v>
      </c>
      <c r="O36" s="67">
        <v>123270</v>
      </c>
      <c r="P36" s="67">
        <v>136477</v>
      </c>
      <c r="Q36" s="68">
        <f>SUM(E36:P36)</f>
        <v>1354297</v>
      </c>
    </row>
    <row r="38" spans="1:17" x14ac:dyDescent="0.2">
      <c r="C38" s="4"/>
    </row>
    <row r="39" spans="1:17" x14ac:dyDescent="0.2">
      <c r="C39" s="4"/>
    </row>
  </sheetData>
  <sheetProtection algorithmName="SHA-512" hashValue="0dWKyoefaBiESkv/3Who/Q1Z8MbwvbxZVJLVG3Zv2yjdNafiO3Z8tzYP8TBYlp9Xbh5yqCRGgIeGUQYu2oUK3g==" saltValue="tYbpDEjIu7qVS48H65mMBw==" spinCount="100000" sheet="1" objects="1" scenarios="1"/>
  <mergeCells count="82">
    <mergeCell ref="A29:A30"/>
    <mergeCell ref="B29:B30"/>
    <mergeCell ref="C29:C30"/>
    <mergeCell ref="D29:D30"/>
    <mergeCell ref="E29:E30"/>
    <mergeCell ref="A27:A28"/>
    <mergeCell ref="B27:B28"/>
    <mergeCell ref="C27:C28"/>
    <mergeCell ref="D27:D28"/>
    <mergeCell ref="E27:E28"/>
    <mergeCell ref="E17:E18"/>
    <mergeCell ref="E19:E20"/>
    <mergeCell ref="E21:E22"/>
    <mergeCell ref="E23:E24"/>
    <mergeCell ref="E25:E26"/>
    <mergeCell ref="E7:E8"/>
    <mergeCell ref="E9:E10"/>
    <mergeCell ref="E11:E12"/>
    <mergeCell ref="E13:E14"/>
    <mergeCell ref="E15:E16"/>
    <mergeCell ref="A2:A4"/>
    <mergeCell ref="C2:C4"/>
    <mergeCell ref="D2:D4"/>
    <mergeCell ref="Q2:Q4"/>
    <mergeCell ref="A5:A6"/>
    <mergeCell ref="C5:C6"/>
    <mergeCell ref="D5:D6"/>
    <mergeCell ref="E2:E4"/>
    <mergeCell ref="E5:E6"/>
    <mergeCell ref="B2:B4"/>
    <mergeCell ref="B5:B6"/>
    <mergeCell ref="A7:A8"/>
    <mergeCell ref="C7:C8"/>
    <mergeCell ref="D7:D8"/>
    <mergeCell ref="A9:A10"/>
    <mergeCell ref="C9:C10"/>
    <mergeCell ref="D9:D10"/>
    <mergeCell ref="B7:B8"/>
    <mergeCell ref="B9:B10"/>
    <mergeCell ref="A11:A12"/>
    <mergeCell ref="C11:C12"/>
    <mergeCell ref="D11:D12"/>
    <mergeCell ref="A13:A14"/>
    <mergeCell ref="C13:C14"/>
    <mergeCell ref="D13:D14"/>
    <mergeCell ref="B11:B12"/>
    <mergeCell ref="B13:B14"/>
    <mergeCell ref="A15:A16"/>
    <mergeCell ref="C15:C16"/>
    <mergeCell ref="D15:D16"/>
    <mergeCell ref="A17:A18"/>
    <mergeCell ref="C17:C18"/>
    <mergeCell ref="D17:D18"/>
    <mergeCell ref="B15:B16"/>
    <mergeCell ref="B17:B18"/>
    <mergeCell ref="A19:A20"/>
    <mergeCell ref="C19:C20"/>
    <mergeCell ref="D19:D20"/>
    <mergeCell ref="A21:A22"/>
    <mergeCell ref="C21:C22"/>
    <mergeCell ref="D21:D22"/>
    <mergeCell ref="B19:B20"/>
    <mergeCell ref="B21:B22"/>
    <mergeCell ref="A23:A24"/>
    <mergeCell ref="C23:C24"/>
    <mergeCell ref="D23:D24"/>
    <mergeCell ref="A25:A26"/>
    <mergeCell ref="C25:C26"/>
    <mergeCell ref="D25:D26"/>
    <mergeCell ref="B23:B24"/>
    <mergeCell ref="B25:B26"/>
    <mergeCell ref="E33:E34"/>
    <mergeCell ref="E31:E32"/>
    <mergeCell ref="B31:B32"/>
    <mergeCell ref="B33:B34"/>
    <mergeCell ref="A35:E36"/>
    <mergeCell ref="A31:A32"/>
    <mergeCell ref="C31:C32"/>
    <mergeCell ref="D31:D32"/>
    <mergeCell ref="A33:A34"/>
    <mergeCell ref="C33:C34"/>
    <mergeCell ref="D33:D34"/>
  </mergeCells>
  <phoneticPr fontId="2"/>
  <pageMargins left="0.27559055118110237" right="0.19685039370078741" top="0.43307086614173229" bottom="0.23622047244094491" header="0.23622047244094491" footer="0.11811023622047245"/>
  <pageSetup paperSize="9" scale="92" orientation="landscape" r:id="rId1"/>
  <headerFooter alignWithMargins="0">
    <oddHeader>&amp;R&amp;"ＭＳ Ｐゴシック,太字"&amp;14【記載例】</oddHeader>
    <oddFooter>&amp;R福岡県介護保険広域連合　20260301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入力手順</vt:lpstr>
      <vt:lpstr>提出鑑</vt:lpstr>
      <vt:lpstr>提出鑑 (記載例)</vt:lpstr>
      <vt:lpstr>様式１（介護福祉施設サービス以外）</vt:lpstr>
      <vt:lpstr>集計</vt:lpstr>
      <vt:lpstr>別紙資料</vt:lpstr>
      <vt:lpstr>別紙資料の記載例</vt:lpstr>
      <vt:lpstr>提出鑑!Print_Area</vt:lpstr>
      <vt:lpstr>'提出鑑 (記載例)'!Print_Area</vt:lpstr>
      <vt:lpstr>別紙資料の記載例!Print_Area</vt:lpstr>
      <vt:lpstr>'様式１（介護福祉施設サービス以外）'!Print_Area</vt:lpstr>
      <vt:lpstr>別紙資料!Print_Titles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福岡県介護保険広域連合</dc:creator>
  <cp:lastModifiedBy>K-R-Kurihara</cp:lastModifiedBy>
  <cp:lastPrinted>2026-03-12T01:46:39Z</cp:lastPrinted>
  <dcterms:created xsi:type="dcterms:W3CDTF">2005-10-21T07:36:44Z</dcterms:created>
  <dcterms:modified xsi:type="dcterms:W3CDTF">2026-03-12T01:46:46Z</dcterms:modified>
</cp:coreProperties>
</file>